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\Desktop\UWLabs\G572\Final\"/>
    </mc:Choice>
  </mc:AlternateContent>
  <xr:revisionPtr revIDLastSave="0" documentId="13_ncr:1_{319EE8E6-92D1-4F52-97B8-CA28BEC19413}" xr6:coauthVersionLast="47" xr6:coauthVersionMax="47" xr10:uidLastSave="{00000000-0000-0000-0000-000000000000}"/>
  <bookViews>
    <workbookView xWindow="-108" yWindow="-108" windowWidth="23256" windowHeight="12576" xr2:uid="{D64C31A9-6681-4C87-9858-F7A8E6DBE778}"/>
  </bookViews>
  <sheets>
    <sheet name="Sheet2" sheetId="2" r:id="rId1"/>
    <sheet name="County Lean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" i="3" l="1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3" i="3"/>
  <c r="R4" i="3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R3" i="3"/>
  <c r="Q3" i="3"/>
  <c r="G75" i="2"/>
  <c r="AC3" i="2"/>
  <c r="AC4" i="2"/>
  <c r="AC5" i="2"/>
  <c r="AC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C71" i="2"/>
  <c r="AC72" i="2"/>
  <c r="AC73" i="2"/>
  <c r="AC2" i="2"/>
  <c r="AA3" i="2"/>
  <c r="AA4" i="2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2" i="2"/>
  <c r="Y73" i="2"/>
  <c r="Y3" i="2"/>
  <c r="Y4" i="2"/>
  <c r="Y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2" i="2"/>
  <c r="AB3" i="2"/>
  <c r="AB4" i="2"/>
  <c r="AB5" i="2"/>
  <c r="AB6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B71" i="2"/>
  <c r="AB72" i="2"/>
  <c r="AB73" i="2"/>
  <c r="AB2" i="2"/>
  <c r="Z3" i="2"/>
  <c r="Z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2" i="2"/>
  <c r="X3" i="2"/>
  <c r="X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2" i="2"/>
</calcChain>
</file>

<file path=xl/sharedStrings.xml><?xml version="1.0" encoding="utf-8"?>
<sst xmlns="http://schemas.openxmlformats.org/spreadsheetml/2006/main" count="217" uniqueCount="121">
  <si>
    <t>County</t>
  </si>
  <si>
    <t xml:space="preserve">ADAMS </t>
  </si>
  <si>
    <t xml:space="preserve">ASHLAND </t>
  </si>
  <si>
    <t xml:space="preserve">BARRON </t>
  </si>
  <si>
    <t xml:space="preserve">BAYFIELD </t>
  </si>
  <si>
    <t xml:space="preserve">BROWN </t>
  </si>
  <si>
    <t xml:space="preserve">BUFFALO </t>
  </si>
  <si>
    <t xml:space="preserve">BURNETT </t>
  </si>
  <si>
    <t xml:space="preserve">CALUMET </t>
  </si>
  <si>
    <t xml:space="preserve">CHIPPEWA </t>
  </si>
  <si>
    <t xml:space="preserve">CLARK </t>
  </si>
  <si>
    <t xml:space="preserve">COLUMBIA </t>
  </si>
  <si>
    <t xml:space="preserve">CRAWFORD </t>
  </si>
  <si>
    <t xml:space="preserve">DANE </t>
  </si>
  <si>
    <t xml:space="preserve">DODGE </t>
  </si>
  <si>
    <t xml:space="preserve">DOOR </t>
  </si>
  <si>
    <t xml:space="preserve">DOUGLAS </t>
  </si>
  <si>
    <t xml:space="preserve">DUNN </t>
  </si>
  <si>
    <t xml:space="preserve">EAU CLAIRE </t>
  </si>
  <si>
    <t xml:space="preserve">FLORENCE </t>
  </si>
  <si>
    <t xml:space="preserve">FOND DU LAC </t>
  </si>
  <si>
    <t xml:space="preserve">FOREST </t>
  </si>
  <si>
    <t xml:space="preserve">GRANT </t>
  </si>
  <si>
    <t xml:space="preserve">GREEN </t>
  </si>
  <si>
    <t xml:space="preserve">GREEN LAKE </t>
  </si>
  <si>
    <t xml:space="preserve">IOWA </t>
  </si>
  <si>
    <t xml:space="preserve">IRON </t>
  </si>
  <si>
    <t xml:space="preserve">JACKSON </t>
  </si>
  <si>
    <t xml:space="preserve">JEFFERSON </t>
  </si>
  <si>
    <t xml:space="preserve">JUNEAU </t>
  </si>
  <si>
    <t xml:space="preserve">KENOSHA </t>
  </si>
  <si>
    <t xml:space="preserve">KEWAUNEE </t>
  </si>
  <si>
    <t xml:space="preserve">LA CROSSE </t>
  </si>
  <si>
    <t xml:space="preserve">LAFAYETTE </t>
  </si>
  <si>
    <t xml:space="preserve">LANGLADE </t>
  </si>
  <si>
    <t xml:space="preserve">LINCOLN </t>
  </si>
  <si>
    <t xml:space="preserve">MANITOWOC </t>
  </si>
  <si>
    <t xml:space="preserve">MARATHON </t>
  </si>
  <si>
    <t xml:space="preserve">MARINETTE </t>
  </si>
  <si>
    <t xml:space="preserve">MARQUETTE </t>
  </si>
  <si>
    <t xml:space="preserve">MENOMINEE </t>
  </si>
  <si>
    <t xml:space="preserve">MILWAUKEE </t>
  </si>
  <si>
    <t xml:space="preserve">MONROE </t>
  </si>
  <si>
    <t xml:space="preserve">OCONTO </t>
  </si>
  <si>
    <t xml:space="preserve">ONEIDA </t>
  </si>
  <si>
    <t xml:space="preserve">OUTAGAMIE </t>
  </si>
  <si>
    <t xml:space="preserve">OZAUKEE </t>
  </si>
  <si>
    <t xml:space="preserve">PEPIN </t>
  </si>
  <si>
    <t xml:space="preserve">PIERCE </t>
  </si>
  <si>
    <t xml:space="preserve">POLK </t>
  </si>
  <si>
    <t xml:space="preserve">PORTAGE </t>
  </si>
  <si>
    <t xml:space="preserve">PRICE </t>
  </si>
  <si>
    <t xml:space="preserve">RACINE </t>
  </si>
  <si>
    <t xml:space="preserve">RICHLAND </t>
  </si>
  <si>
    <t xml:space="preserve">ROCK </t>
  </si>
  <si>
    <t xml:space="preserve">RUSK </t>
  </si>
  <si>
    <t xml:space="preserve">SAUK </t>
  </si>
  <si>
    <t xml:space="preserve">SAWYER </t>
  </si>
  <si>
    <t xml:space="preserve">SHAWANO </t>
  </si>
  <si>
    <t xml:space="preserve">SHEBOYGAN </t>
  </si>
  <si>
    <t xml:space="preserve">ST. CROIX </t>
  </si>
  <si>
    <t xml:space="preserve">TAYLOR </t>
  </si>
  <si>
    <t xml:space="preserve">TREMPEALEAU </t>
  </si>
  <si>
    <t xml:space="preserve">VERNON </t>
  </si>
  <si>
    <t xml:space="preserve">VILAS </t>
  </si>
  <si>
    <t xml:space="preserve">WALWORTH </t>
  </si>
  <si>
    <t xml:space="preserve">WASHBURN </t>
  </si>
  <si>
    <t xml:space="preserve">WASHINGTON </t>
  </si>
  <si>
    <t xml:space="preserve">WAUKESHA </t>
  </si>
  <si>
    <t xml:space="preserve">WAUPACA </t>
  </si>
  <si>
    <t xml:space="preserve">WAUSHARA </t>
  </si>
  <si>
    <t xml:space="preserve">WINNEBAGO </t>
  </si>
  <si>
    <t xml:space="preserve">WOOD </t>
  </si>
  <si>
    <t>Office Totals:</t>
  </si>
  <si>
    <t>Total</t>
  </si>
  <si>
    <t>Evers</t>
  </si>
  <si>
    <t>Michels</t>
  </si>
  <si>
    <t>Beglinger</t>
  </si>
  <si>
    <t>Haskin</t>
  </si>
  <si>
    <t>Other</t>
  </si>
  <si>
    <t>Barnes</t>
  </si>
  <si>
    <t>Johnson</t>
  </si>
  <si>
    <t>Paul</t>
  </si>
  <si>
    <t>fips</t>
  </si>
  <si>
    <t>pop2010</t>
  </si>
  <si>
    <t>pop2022</t>
  </si>
  <si>
    <t>growthSince2010</t>
  </si>
  <si>
    <t>landArea</t>
  </si>
  <si>
    <t>density</t>
  </si>
  <si>
    <t>StatePercentage</t>
  </si>
  <si>
    <t>StateRank</t>
  </si>
  <si>
    <t>densityMi</t>
  </si>
  <si>
    <t>area</t>
  </si>
  <si>
    <t>County_Name</t>
  </si>
  <si>
    <t>Governor Margin</t>
  </si>
  <si>
    <t>Senate Margin</t>
  </si>
  <si>
    <t>Evers/Barnes Margin</t>
  </si>
  <si>
    <t>Governer Margin Percent</t>
  </si>
  <si>
    <t>Senate Margin Percent</t>
  </si>
  <si>
    <t>Evers/Barnes Margin Percent</t>
  </si>
  <si>
    <t xml:space="preserve">Barnes </t>
  </si>
  <si>
    <t>Total:</t>
  </si>
  <si>
    <t>Column1</t>
  </si>
  <si>
    <t>Column2</t>
  </si>
  <si>
    <t>Column3</t>
  </si>
  <si>
    <t>Column4</t>
  </si>
  <si>
    <t>DEM</t>
  </si>
  <si>
    <t>REP</t>
  </si>
  <si>
    <t>Joseph R. Biden 
 Kamala D. Harris</t>
  </si>
  <si>
    <t>Donald J. Trump 
 Michael R. Pence</t>
  </si>
  <si>
    <t>Scott Walker 
 Rebecca Kleefisch</t>
  </si>
  <si>
    <t>Tony Evers 
 Mandela  Barnes</t>
  </si>
  <si>
    <t>Leah  Vukmir</t>
  </si>
  <si>
    <t>Tammy Baldwin</t>
  </si>
  <si>
    <t>Ron Johnson</t>
  </si>
  <si>
    <t>Russ Feingold</t>
  </si>
  <si>
    <t>Donald J. Trump
Michael R. Pence</t>
  </si>
  <si>
    <t>Hillary Clinton
Tim Kaine</t>
  </si>
  <si>
    <t>R total</t>
  </si>
  <si>
    <t>D total</t>
  </si>
  <si>
    <t>Lean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</si>
</sst>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##,##0"/>
  </numFmts>
  <fonts count="7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</font>
    <font>
      <sz val="11"/>
      <name val="Calibri"/>
    </font>
    <font>
      <b/>
      <sz val="8"/>
      <color rgb="FF000000"/>
      <name val="Arial"/>
    </font>
    <font>
      <sz val="8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 applyAlignment="1">
      <alignment vertical="top" wrapText="1" readingOrder="1"/>
    </xf>
    <xf numFmtId="164" fontId="2" fillId="0" borderId="0" xfId="0" applyNumberFormat="1" applyFont="1" applyAlignment="1">
      <alignment horizontal="right" vertical="top" wrapText="1" readingOrder="1"/>
    </xf>
    <xf numFmtId="0" fontId="1" fillId="2" borderId="0" xfId="0" applyFont="1" applyFill="1" applyAlignment="1">
      <alignment horizontal="right" vertical="top" wrapText="1" readingOrder="1"/>
    </xf>
    <xf numFmtId="164" fontId="1" fillId="0" borderId="0" xfId="0" applyNumberFormat="1" applyFont="1" applyAlignment="1">
      <alignment horizontal="right" vertical="top" wrapText="1" readingOrder="1"/>
    </xf>
    <xf numFmtId="1" fontId="0" fillId="0" borderId="0" xfId="0" applyNumberFormat="1"/>
    <xf numFmtId="1" fontId="2" fillId="0" borderId="0" xfId="0" applyNumberFormat="1" applyFont="1" applyAlignment="1">
      <alignment horizontal="right" vertical="top" wrapText="1" readingOrder="1"/>
    </xf>
    <xf numFmtId="1" fontId="1" fillId="0" borderId="0" xfId="0" applyNumberFormat="1" applyFont="1" applyAlignment="1">
      <alignment horizontal="right" vertical="top" wrapText="1" readingOrder="1"/>
    </xf>
    <xf numFmtId="0" fontId="3" fillId="0" borderId="0" xfId="0" applyFont="1" applyAlignment="1">
      <alignment horizontal="center" textRotation="180" wrapText="1" readingOrder="1"/>
    </xf>
    <xf numFmtId="0" fontId="4" fillId="0" borderId="0" xfId="0" applyFont="1"/>
    <xf numFmtId="0" fontId="5" fillId="2" borderId="1" xfId="0" applyFont="1" applyFill="1" applyBorder="1" applyAlignment="1">
      <alignment horizontal="center" wrapText="1" readingOrder="1"/>
    </xf>
    <xf numFmtId="0" fontId="5" fillId="2" borderId="2" xfId="0" applyFont="1" applyFill="1" applyBorder="1" applyAlignment="1">
      <alignment horizontal="center" textRotation="180" wrapText="1" readingOrder="1"/>
    </xf>
    <xf numFmtId="0" fontId="6" fillId="2" borderId="0" xfId="0" applyFont="1" applyFill="1" applyAlignment="1">
      <alignment vertical="top" wrapText="1" readingOrder="1"/>
    </xf>
    <xf numFmtId="164" fontId="6" fillId="0" borderId="0" xfId="0" applyNumberFormat="1" applyFont="1" applyAlignment="1">
      <alignment horizontal="right" vertical="top" wrapText="1" readingOrder="1"/>
    </xf>
    <xf numFmtId="0" fontId="5" fillId="2" borderId="0" xfId="0" applyFont="1" applyFill="1" applyAlignment="1">
      <alignment horizontal="right" vertical="top" wrapText="1" readingOrder="1"/>
    </xf>
    <xf numFmtId="164" fontId="5" fillId="0" borderId="0" xfId="0" applyNumberFormat="1" applyFont="1" applyAlignment="1">
      <alignment horizontal="right" vertical="top" wrapText="1" readingOrder="1"/>
    </xf>
    <xf numFmtId="0" fontId="4" fillId="0" borderId="0" xfId="0" applyFont="1"/>
    <xf numFmtId="0" fontId="1" fillId="2" borderId="1" xfId="0" applyFont="1" applyFill="1" applyBorder="1" applyAlignment="1">
      <alignment horizontal="center" wrapText="1" readingOrder="1"/>
    </xf>
    <xf numFmtId="0" fontId="1" fillId="2" borderId="2" xfId="0" applyFont="1" applyFill="1" applyBorder="1" applyAlignment="1">
      <alignment horizontal="center" textRotation="180" wrapText="1" readingOrder="1"/>
    </xf>
    <xf numFmtId="1" fontId="0" fillId="0" borderId="0" xfId="0" applyNumberFormat="1" applyFill="1" applyBorder="1"/>
    <xf numFmtId="164" fontId="0" fillId="0" borderId="0" xfId="0" applyNumberFormat="1"/>
  </cellXfs>
  <cellStyles count="1">
    <cellStyle name="Normal" xfId="0" builtinId="0"/>
  </cellStyles>
  <dxfs count="5"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2AF5DD2-5A5E-4C07-AEC1-BBF7E2F63F77}" name="Table2" displayName="Table2" ref="C76:F79" totalsRowShown="0" headerRowDxfId="4">
  <autoFilter ref="C76:F79" xr:uid="{32AF5DD2-5A5E-4C07-AEC1-BBF7E2F63F77}"/>
  <tableColumns count="4">
    <tableColumn id="1" xr3:uid="{2CCC2D50-B464-4B88-9BBF-9C0317DC260F}" name="Column1" dataDxfId="3"/>
    <tableColumn id="2" xr3:uid="{D5E848B8-18AC-45B5-9085-338EAF228F9C}" name="Column2" dataDxfId="2"/>
    <tableColumn id="3" xr3:uid="{E1F5EF61-1F6E-4FA3-A177-19E5B53AA20E}" name="Column3" dataDxfId="1"/>
    <tableColumn id="4" xr3:uid="{EDDA4ADF-BF85-4B42-A1B8-2021A4FB29D3}" name="Column4" dataDxfId="0"/>
  </tableColumns>
  <tableStyleInfo name="TableStyleDark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89BE6-D0DC-4403-97E9-4A7087E99DC9}">
  <dimension ref="A1:AD79"/>
  <sheetViews>
    <sheetView tabSelected="1" topLeftCell="H55" workbookViewId="0">
      <selection activeCell="AE5" sqref="AE5"/>
    </sheetView>
  </sheetViews>
  <sheetFormatPr defaultRowHeight="14.4"/>
  <cols>
    <col min="3" max="6" width="10.109375" style="5" customWidth="1"/>
    <col min="7" max="10" width="8.88671875" style="5"/>
    <col min="16" max="22" width="6.33203125" customWidth="1"/>
    <col min="23" max="23" width="10.6640625" customWidth="1"/>
    <col min="24" max="24" width="8.88671875" style="5"/>
    <col min="25" max="25" width="10.21875" customWidth="1"/>
    <col min="26" max="26" width="8.88671875" style="5"/>
    <col min="28" max="28" width="8.88671875" style="5"/>
  </cols>
  <sheetData>
    <row r="1" spans="1:30">
      <c r="A1" t="s">
        <v>93</v>
      </c>
      <c r="B1" t="s">
        <v>74</v>
      </c>
      <c r="C1" s="5" t="s">
        <v>75</v>
      </c>
      <c r="D1" s="5" t="s">
        <v>76</v>
      </c>
      <c r="E1" s="5" t="s">
        <v>77</v>
      </c>
      <c r="F1" s="5" t="s">
        <v>78</v>
      </c>
      <c r="G1" s="5" t="s">
        <v>79</v>
      </c>
      <c r="H1" s="5" t="s">
        <v>74</v>
      </c>
      <c r="I1" s="5" t="s">
        <v>80</v>
      </c>
      <c r="J1" s="5" t="s">
        <v>81</v>
      </c>
      <c r="K1" t="s">
        <v>82</v>
      </c>
      <c r="L1" t="s">
        <v>79</v>
      </c>
      <c r="M1" t="s">
        <v>83</v>
      </c>
      <c r="N1" t="s">
        <v>84</v>
      </c>
      <c r="O1" t="s">
        <v>85</v>
      </c>
      <c r="P1" t="s">
        <v>86</v>
      </c>
      <c r="Q1" t="s">
        <v>87</v>
      </c>
      <c r="R1" t="s">
        <v>88</v>
      </c>
      <c r="S1" t="s">
        <v>89</v>
      </c>
      <c r="T1" t="s">
        <v>90</v>
      </c>
      <c r="U1" t="s">
        <v>91</v>
      </c>
      <c r="V1" t="s">
        <v>92</v>
      </c>
      <c r="W1" t="s">
        <v>0</v>
      </c>
      <c r="X1" s="5" t="s">
        <v>94</v>
      </c>
      <c r="Y1" t="s">
        <v>97</v>
      </c>
      <c r="Z1" s="5" t="s">
        <v>95</v>
      </c>
      <c r="AA1" t="s">
        <v>98</v>
      </c>
      <c r="AB1" s="5" t="s">
        <v>96</v>
      </c>
      <c r="AC1" t="s">
        <v>99</v>
      </c>
      <c r="AD1" t="s">
        <v>120</v>
      </c>
    </row>
    <row r="2" spans="1:30">
      <c r="A2" t="str">
        <f>PROPER(W2)</f>
        <v xml:space="preserve">Adams </v>
      </c>
      <c r="B2" s="2">
        <v>9908</v>
      </c>
      <c r="C2" s="6">
        <v>3860</v>
      </c>
      <c r="D2" s="6">
        <v>5856</v>
      </c>
      <c r="E2" s="6">
        <v>184</v>
      </c>
      <c r="F2" s="6">
        <v>2</v>
      </c>
      <c r="G2" s="6">
        <v>6</v>
      </c>
      <c r="H2" s="6">
        <v>9884</v>
      </c>
      <c r="I2" s="6">
        <v>3644</v>
      </c>
      <c r="J2" s="6">
        <v>6202</v>
      </c>
      <c r="K2" s="2">
        <v>4</v>
      </c>
      <c r="L2" s="2">
        <v>34</v>
      </c>
      <c r="M2">
        <v>1</v>
      </c>
      <c r="N2">
        <v>20875</v>
      </c>
      <c r="O2">
        <v>20610</v>
      </c>
      <c r="P2">
        <v>-1.26946107784431E-2</v>
      </c>
      <c r="Q2">
        <v>646</v>
      </c>
      <c r="R2">
        <v>31.904024767801801</v>
      </c>
      <c r="S2">
        <v>3.4725826039955E-3</v>
      </c>
      <c r="T2">
        <v>51</v>
      </c>
      <c r="U2">
        <v>31.904024767801801</v>
      </c>
      <c r="V2">
        <v>646</v>
      </c>
      <c r="W2" s="1" t="s">
        <v>1</v>
      </c>
      <c r="X2" s="5">
        <f>C2-D2</f>
        <v>-1996</v>
      </c>
      <c r="Y2">
        <f>((C2/B2)-(D2/B2))*100</f>
        <v>-20.145337101332256</v>
      </c>
      <c r="Z2" s="5">
        <f t="shared" ref="Z2:Z33" si="0">I2-J2</f>
        <v>-2558</v>
      </c>
      <c r="AA2">
        <f>((I2/H2)-(J2/H2))*100</f>
        <v>-25.880210441116958</v>
      </c>
      <c r="AB2" s="5">
        <f t="shared" ref="AB2:AB33" si="1">C2-I2</f>
        <v>216</v>
      </c>
      <c r="AC2">
        <f>((C2/B2)-(I2/H2))*100</f>
        <v>2.0907525274614649</v>
      </c>
      <c r="AD2">
        <v>-18.544822088557144</v>
      </c>
    </row>
    <row r="3" spans="1:30">
      <c r="A3" t="str">
        <f t="shared" ref="A3:A66" si="2">PROPER(W3)</f>
        <v xml:space="preserve">Ashland </v>
      </c>
      <c r="B3" s="2">
        <v>7015</v>
      </c>
      <c r="C3" s="6">
        <v>4034</v>
      </c>
      <c r="D3" s="6">
        <v>2905</v>
      </c>
      <c r="E3" s="6">
        <v>66</v>
      </c>
      <c r="F3" s="6">
        <v>1</v>
      </c>
      <c r="G3" s="6">
        <v>9</v>
      </c>
      <c r="H3" s="6">
        <v>6986</v>
      </c>
      <c r="I3" s="6">
        <v>3903</v>
      </c>
      <c r="J3" s="6">
        <v>3074</v>
      </c>
      <c r="K3" s="2">
        <v>0</v>
      </c>
      <c r="L3" s="2">
        <v>9</v>
      </c>
      <c r="M3">
        <v>3</v>
      </c>
      <c r="N3">
        <v>16157</v>
      </c>
      <c r="O3">
        <v>16001</v>
      </c>
      <c r="P3">
        <v>-9.65525778300424E-3</v>
      </c>
      <c r="Q3">
        <v>1045</v>
      </c>
      <c r="R3">
        <v>15.311961722488</v>
      </c>
      <c r="S3">
        <v>2.6960113656735599E-3</v>
      </c>
      <c r="T3">
        <v>63</v>
      </c>
      <c r="U3">
        <v>15.311961722488</v>
      </c>
      <c r="V3">
        <v>1045</v>
      </c>
      <c r="W3" s="1" t="s">
        <v>2</v>
      </c>
      <c r="X3" s="5">
        <f t="shared" ref="X3:X66" si="3">C3-D3</f>
        <v>1129</v>
      </c>
      <c r="Y3">
        <f t="shared" ref="Y3:Y66" si="4">((C3/B3)-(D3/B3))*100</f>
        <v>16.094084105488232</v>
      </c>
      <c r="Z3" s="5">
        <f t="shared" si="0"/>
        <v>829</v>
      </c>
      <c r="AA3">
        <f t="shared" ref="AA3:AA66" si="5">((I3/H3)-(J3/H3))*100</f>
        <v>11.866590323504145</v>
      </c>
      <c r="AB3" s="5">
        <f t="shared" si="1"/>
        <v>131</v>
      </c>
      <c r="AC3">
        <f t="shared" ref="AC3:AC66" si="6">((C3/B3)-(I3/H3))*100</f>
        <v>1.6364650694322136</v>
      </c>
      <c r="AD3">
        <v>17.211854677070964</v>
      </c>
    </row>
    <row r="4" spans="1:30">
      <c r="A4" t="str">
        <f t="shared" si="2"/>
        <v xml:space="preserve">Barron </v>
      </c>
      <c r="B4" s="2">
        <v>20133</v>
      </c>
      <c r="C4" s="6">
        <v>7552</v>
      </c>
      <c r="D4" s="6">
        <v>12246</v>
      </c>
      <c r="E4" s="6">
        <v>314</v>
      </c>
      <c r="F4" s="6">
        <v>5</v>
      </c>
      <c r="G4" s="6">
        <v>16</v>
      </c>
      <c r="H4" s="6">
        <v>20079</v>
      </c>
      <c r="I4" s="6">
        <v>7121</v>
      </c>
      <c r="J4" s="6">
        <v>12928</v>
      </c>
      <c r="K4" s="2">
        <v>1</v>
      </c>
      <c r="L4" s="2">
        <v>29</v>
      </c>
      <c r="M4">
        <v>5</v>
      </c>
      <c r="N4">
        <v>45870</v>
      </c>
      <c r="O4">
        <v>46879</v>
      </c>
      <c r="P4">
        <v>2.19969478962285E-2</v>
      </c>
      <c r="Q4">
        <v>863</v>
      </c>
      <c r="R4">
        <v>54.320973348783298</v>
      </c>
      <c r="S4">
        <v>7.89865113501724E-3</v>
      </c>
      <c r="T4">
        <v>30</v>
      </c>
      <c r="U4">
        <v>54.320973348783298</v>
      </c>
      <c r="V4">
        <v>863</v>
      </c>
      <c r="W4" s="1" t="s">
        <v>3</v>
      </c>
      <c r="X4" s="5">
        <f t="shared" si="3"/>
        <v>-4694</v>
      </c>
      <c r="Y4">
        <f t="shared" si="4"/>
        <v>-23.314955545621618</v>
      </c>
      <c r="Z4" s="5">
        <f t="shared" si="0"/>
        <v>-5807</v>
      </c>
      <c r="AA4">
        <f t="shared" si="5"/>
        <v>-28.920762986204494</v>
      </c>
      <c r="AB4" s="5">
        <f t="shared" si="1"/>
        <v>431</v>
      </c>
      <c r="AC4">
        <f t="shared" si="6"/>
        <v>2.045641219195804</v>
      </c>
      <c r="AD4">
        <v>-21.700910165239563</v>
      </c>
    </row>
    <row r="5" spans="1:30">
      <c r="A5" t="str">
        <f t="shared" si="2"/>
        <v xml:space="preserve">Bayfield </v>
      </c>
      <c r="B5" s="2">
        <v>9291</v>
      </c>
      <c r="C5" s="6">
        <v>5367</v>
      </c>
      <c r="D5" s="6">
        <v>3843</v>
      </c>
      <c r="E5" s="6">
        <v>73</v>
      </c>
      <c r="F5" s="6">
        <v>1</v>
      </c>
      <c r="G5" s="6">
        <v>7</v>
      </c>
      <c r="H5" s="6">
        <v>9280</v>
      </c>
      <c r="I5" s="6">
        <v>5183</v>
      </c>
      <c r="J5" s="6">
        <v>4082</v>
      </c>
      <c r="K5" s="2">
        <v>4</v>
      </c>
      <c r="L5" s="2">
        <v>11</v>
      </c>
      <c r="M5">
        <v>7</v>
      </c>
      <c r="N5">
        <v>15014</v>
      </c>
      <c r="O5">
        <v>16462</v>
      </c>
      <c r="P5">
        <v>9.6443319568402894E-2</v>
      </c>
      <c r="Q5">
        <v>1478</v>
      </c>
      <c r="R5">
        <v>11.1380243572395</v>
      </c>
      <c r="S5">
        <v>2.77368533852372E-3</v>
      </c>
      <c r="T5">
        <v>61</v>
      </c>
      <c r="U5">
        <v>11.1380243572395</v>
      </c>
      <c r="V5">
        <v>1478</v>
      </c>
      <c r="W5" s="1" t="s">
        <v>4</v>
      </c>
      <c r="X5" s="5">
        <f t="shared" si="3"/>
        <v>1524</v>
      </c>
      <c r="Y5">
        <f t="shared" si="4"/>
        <v>16.40297061672587</v>
      </c>
      <c r="Z5" s="5">
        <f t="shared" si="0"/>
        <v>1101</v>
      </c>
      <c r="AA5">
        <f t="shared" si="5"/>
        <v>11.864224137931034</v>
      </c>
      <c r="AB5" s="5">
        <f t="shared" si="1"/>
        <v>184</v>
      </c>
      <c r="AC5">
        <f t="shared" si="6"/>
        <v>1.914286489706396</v>
      </c>
      <c r="AD5">
        <v>15.609876390986715</v>
      </c>
    </row>
    <row r="6" spans="1:30">
      <c r="A6" t="str">
        <f t="shared" si="2"/>
        <v xml:space="preserve">Brown </v>
      </c>
      <c r="B6" s="2">
        <v>114205</v>
      </c>
      <c r="C6" s="6">
        <v>53887</v>
      </c>
      <c r="D6" s="6">
        <v>58986</v>
      </c>
      <c r="E6" s="6">
        <v>1227</v>
      </c>
      <c r="F6" s="6">
        <v>19</v>
      </c>
      <c r="G6" s="6">
        <v>86</v>
      </c>
      <c r="H6" s="6">
        <v>113879</v>
      </c>
      <c r="I6" s="6">
        <v>51421</v>
      </c>
      <c r="J6" s="6">
        <v>62221</v>
      </c>
      <c r="K6" s="2">
        <v>0</v>
      </c>
      <c r="L6" s="2">
        <v>237</v>
      </c>
      <c r="M6">
        <v>9</v>
      </c>
      <c r="N6">
        <v>248007</v>
      </c>
      <c r="O6">
        <v>272886</v>
      </c>
      <c r="P6">
        <v>0.100315716895087</v>
      </c>
      <c r="Q6">
        <v>530</v>
      </c>
      <c r="R6">
        <v>514.87924528301801</v>
      </c>
      <c r="S6">
        <v>4.5978611182625799E-2</v>
      </c>
      <c r="T6">
        <v>4</v>
      </c>
      <c r="U6">
        <v>514.87924528301801</v>
      </c>
      <c r="V6">
        <v>530</v>
      </c>
      <c r="W6" s="1" t="s">
        <v>5</v>
      </c>
      <c r="X6" s="5">
        <f t="shared" si="3"/>
        <v>-5099</v>
      </c>
      <c r="Y6">
        <f t="shared" si="4"/>
        <v>-4.4647782496388064</v>
      </c>
      <c r="Z6" s="5">
        <f t="shared" si="0"/>
        <v>-10800</v>
      </c>
      <c r="AA6">
        <f t="shared" si="5"/>
        <v>-9.4837502963671998</v>
      </c>
      <c r="AB6" s="5">
        <f t="shared" si="1"/>
        <v>2466</v>
      </c>
      <c r="AC6">
        <f t="shared" si="6"/>
        <v>2.0303819810537469</v>
      </c>
      <c r="AD6">
        <v>-8.0016728485011726</v>
      </c>
    </row>
    <row r="7" spans="1:30">
      <c r="A7" t="str">
        <f t="shared" si="2"/>
        <v xml:space="preserve">Buffalo </v>
      </c>
      <c r="B7" s="2">
        <v>6138</v>
      </c>
      <c r="C7" s="6">
        <v>2391</v>
      </c>
      <c r="D7" s="6">
        <v>3638</v>
      </c>
      <c r="E7" s="6">
        <v>106</v>
      </c>
      <c r="F7" s="6">
        <v>0</v>
      </c>
      <c r="G7" s="6">
        <v>3</v>
      </c>
      <c r="H7" s="6">
        <v>6118</v>
      </c>
      <c r="I7" s="6">
        <v>2201</v>
      </c>
      <c r="J7" s="6">
        <v>3907</v>
      </c>
      <c r="K7" s="2">
        <v>0</v>
      </c>
      <c r="L7" s="2">
        <v>10</v>
      </c>
      <c r="M7">
        <v>11</v>
      </c>
      <c r="N7">
        <v>13587</v>
      </c>
      <c r="O7">
        <v>13263</v>
      </c>
      <c r="P7">
        <v>-2.3846323691764201E-2</v>
      </c>
      <c r="Q7">
        <v>672</v>
      </c>
      <c r="R7">
        <v>19.7366071428571</v>
      </c>
      <c r="S7">
        <v>2.23468525360467E-3</v>
      </c>
      <c r="T7">
        <v>67</v>
      </c>
      <c r="U7">
        <v>19.7366071428571</v>
      </c>
      <c r="V7">
        <v>672</v>
      </c>
      <c r="W7" s="1" t="s">
        <v>6</v>
      </c>
      <c r="X7" s="5">
        <f t="shared" si="3"/>
        <v>-1247</v>
      </c>
      <c r="Y7">
        <f t="shared" si="4"/>
        <v>-20.31606386445096</v>
      </c>
      <c r="Z7" s="5">
        <f t="shared" si="0"/>
        <v>-1706</v>
      </c>
      <c r="AA7">
        <f t="shared" si="5"/>
        <v>-27.884929715593337</v>
      </c>
      <c r="AB7" s="5">
        <f t="shared" si="1"/>
        <v>190</v>
      </c>
      <c r="AC7">
        <f t="shared" si="6"/>
        <v>2.9782476080549456</v>
      </c>
      <c r="AD7">
        <v>-19.337831196103838</v>
      </c>
    </row>
    <row r="8" spans="1:30">
      <c r="A8" t="str">
        <f t="shared" si="2"/>
        <v xml:space="preserve">Burnett </v>
      </c>
      <c r="B8" s="2">
        <v>8142</v>
      </c>
      <c r="C8" s="6">
        <v>2964</v>
      </c>
      <c r="D8" s="6">
        <v>5061</v>
      </c>
      <c r="E8" s="6">
        <v>117</v>
      </c>
      <c r="F8" s="6">
        <v>0</v>
      </c>
      <c r="G8" s="6">
        <v>0</v>
      </c>
      <c r="H8" s="6">
        <v>8196</v>
      </c>
      <c r="I8" s="6">
        <v>2834</v>
      </c>
      <c r="J8" s="6">
        <v>5362</v>
      </c>
      <c r="K8" s="2">
        <v>0</v>
      </c>
      <c r="L8" s="2">
        <v>0</v>
      </c>
      <c r="M8">
        <v>13</v>
      </c>
      <c r="N8">
        <v>15457</v>
      </c>
      <c r="O8">
        <v>16740</v>
      </c>
      <c r="P8">
        <v>8.3004463996894498E-2</v>
      </c>
      <c r="Q8">
        <v>822</v>
      </c>
      <c r="R8">
        <v>20.364963503649602</v>
      </c>
      <c r="S8">
        <v>2.82052560848543E-3</v>
      </c>
      <c r="T8">
        <v>59</v>
      </c>
      <c r="U8">
        <v>20.364963503649602</v>
      </c>
      <c r="V8">
        <v>822</v>
      </c>
      <c r="W8" s="1" t="s">
        <v>7</v>
      </c>
      <c r="X8" s="5">
        <f t="shared" si="3"/>
        <v>-2097</v>
      </c>
      <c r="Y8">
        <f t="shared" si="4"/>
        <v>-25.755342667649227</v>
      </c>
      <c r="Z8" s="5">
        <f t="shared" si="0"/>
        <v>-2528</v>
      </c>
      <c r="AA8">
        <f t="shared" si="5"/>
        <v>-30.844314299658372</v>
      </c>
      <c r="AB8" s="5">
        <f t="shared" si="1"/>
        <v>130</v>
      </c>
      <c r="AC8">
        <f t="shared" si="6"/>
        <v>1.8259891321431132</v>
      </c>
      <c r="AD8">
        <v>-25.923366617144044</v>
      </c>
    </row>
    <row r="9" spans="1:30">
      <c r="A9" t="str">
        <f t="shared" si="2"/>
        <v xml:space="preserve">Calumet </v>
      </c>
      <c r="B9" s="2">
        <v>25025</v>
      </c>
      <c r="C9" s="6">
        <v>9935</v>
      </c>
      <c r="D9" s="6">
        <v>14828</v>
      </c>
      <c r="E9" s="6">
        <v>248</v>
      </c>
      <c r="F9" s="6">
        <v>0</v>
      </c>
      <c r="G9" s="6">
        <v>14</v>
      </c>
      <c r="H9" s="6">
        <v>24951</v>
      </c>
      <c r="I9" s="6">
        <v>9444</v>
      </c>
      <c r="J9" s="6">
        <v>15466</v>
      </c>
      <c r="K9" s="2">
        <v>0</v>
      </c>
      <c r="L9" s="2">
        <v>41</v>
      </c>
      <c r="M9">
        <v>15</v>
      </c>
      <c r="N9">
        <v>48971</v>
      </c>
      <c r="O9">
        <v>53136</v>
      </c>
      <c r="P9">
        <v>8.5050335913091399E-2</v>
      </c>
      <c r="Q9">
        <v>318</v>
      </c>
      <c r="R9">
        <v>167.094339622641</v>
      </c>
      <c r="S9">
        <v>8.9528941895150507E-3</v>
      </c>
      <c r="T9">
        <v>27</v>
      </c>
      <c r="U9">
        <v>167.094339622641</v>
      </c>
      <c r="V9">
        <v>318</v>
      </c>
      <c r="W9" s="1" t="s">
        <v>8</v>
      </c>
      <c r="X9" s="5">
        <f t="shared" si="3"/>
        <v>-4893</v>
      </c>
      <c r="Y9">
        <f t="shared" si="4"/>
        <v>-19.55244755244755</v>
      </c>
      <c r="Z9" s="5">
        <f t="shared" si="0"/>
        <v>-6022</v>
      </c>
      <c r="AA9">
        <f t="shared" si="5"/>
        <v>-24.135305198188451</v>
      </c>
      <c r="AB9" s="5">
        <f t="shared" si="1"/>
        <v>491</v>
      </c>
      <c r="AC9">
        <f t="shared" si="6"/>
        <v>1.850113335023762</v>
      </c>
      <c r="AD9">
        <v>-21.053046691905529</v>
      </c>
    </row>
    <row r="10" spans="1:30">
      <c r="A10" t="str">
        <f t="shared" si="2"/>
        <v xml:space="preserve">Chippewa </v>
      </c>
      <c r="B10" s="2">
        <v>29201</v>
      </c>
      <c r="C10" s="6">
        <v>11994</v>
      </c>
      <c r="D10" s="6">
        <v>16792</v>
      </c>
      <c r="E10" s="6">
        <v>396</v>
      </c>
      <c r="F10" s="6">
        <v>0</v>
      </c>
      <c r="G10" s="6">
        <v>19</v>
      </c>
      <c r="H10" s="6">
        <v>28823</v>
      </c>
      <c r="I10" s="6">
        <v>11069</v>
      </c>
      <c r="J10" s="6">
        <v>17694</v>
      </c>
      <c r="K10" s="2">
        <v>6</v>
      </c>
      <c r="L10" s="2">
        <v>54</v>
      </c>
      <c r="M10">
        <v>17</v>
      </c>
      <c r="N10">
        <v>62415</v>
      </c>
      <c r="O10">
        <v>67073</v>
      </c>
      <c r="P10">
        <v>7.4629496114716004E-2</v>
      </c>
      <c r="Q10">
        <v>1008</v>
      </c>
      <c r="R10">
        <v>66.540674603174594</v>
      </c>
      <c r="S10">
        <v>1.13011418242499E-2</v>
      </c>
      <c r="T10">
        <v>24</v>
      </c>
      <c r="U10">
        <v>66.540674603174594</v>
      </c>
      <c r="V10">
        <v>1008</v>
      </c>
      <c r="W10" s="1" t="s">
        <v>9</v>
      </c>
      <c r="X10" s="5">
        <f t="shared" si="3"/>
        <v>-4798</v>
      </c>
      <c r="Y10">
        <f t="shared" si="4"/>
        <v>-16.430944145748427</v>
      </c>
      <c r="Z10" s="5">
        <f t="shared" si="0"/>
        <v>-6625</v>
      </c>
      <c r="AA10">
        <f t="shared" si="5"/>
        <v>-22.985116053151994</v>
      </c>
      <c r="AB10" s="5">
        <f t="shared" si="1"/>
        <v>925</v>
      </c>
      <c r="AC10">
        <f t="shared" si="6"/>
        <v>2.6705773950832459</v>
      </c>
      <c r="AD10">
        <v>-16.025597779469731</v>
      </c>
    </row>
    <row r="11" spans="1:30">
      <c r="A11" t="str">
        <f t="shared" si="2"/>
        <v xml:space="preserve">Clark </v>
      </c>
      <c r="B11" s="2">
        <v>11692</v>
      </c>
      <c r="C11" s="6">
        <v>3797</v>
      </c>
      <c r="D11" s="6">
        <v>7690</v>
      </c>
      <c r="E11" s="6">
        <v>197</v>
      </c>
      <c r="F11" s="6">
        <v>2</v>
      </c>
      <c r="G11" s="6">
        <v>6</v>
      </c>
      <c r="H11" s="6">
        <v>11654</v>
      </c>
      <c r="I11" s="6">
        <v>3451</v>
      </c>
      <c r="J11" s="6">
        <v>8181</v>
      </c>
      <c r="K11" s="2">
        <v>2</v>
      </c>
      <c r="L11" s="2">
        <v>20</v>
      </c>
      <c r="M11">
        <v>19</v>
      </c>
      <c r="N11">
        <v>34690</v>
      </c>
      <c r="O11">
        <v>34653</v>
      </c>
      <c r="P11">
        <v>-1.0665897953300301E-3</v>
      </c>
      <c r="Q11">
        <v>1210</v>
      </c>
      <c r="R11">
        <v>28.6388429752066</v>
      </c>
      <c r="S11">
        <v>5.8386901977805104E-3</v>
      </c>
      <c r="T11">
        <v>41</v>
      </c>
      <c r="U11">
        <v>28.6388429752066</v>
      </c>
      <c r="V11">
        <v>1210</v>
      </c>
      <c r="W11" s="1" t="s">
        <v>10</v>
      </c>
      <c r="X11" s="5">
        <f t="shared" si="3"/>
        <v>-3893</v>
      </c>
      <c r="Y11">
        <f t="shared" si="4"/>
        <v>-33.296270954498794</v>
      </c>
      <c r="Z11" s="5">
        <f t="shared" si="0"/>
        <v>-4730</v>
      </c>
      <c r="AA11">
        <f t="shared" si="5"/>
        <v>-40.58692294491162</v>
      </c>
      <c r="AB11" s="5">
        <f t="shared" si="1"/>
        <v>346</v>
      </c>
      <c r="AC11">
        <f t="shared" si="6"/>
        <v>2.8630463810540019</v>
      </c>
      <c r="AD11">
        <v>-30.939692741627844</v>
      </c>
    </row>
    <row r="12" spans="1:30">
      <c r="A12" t="str">
        <f t="shared" si="2"/>
        <v xml:space="preserve">Columbia </v>
      </c>
      <c r="B12" s="2">
        <v>27476</v>
      </c>
      <c r="C12" s="6">
        <v>14168</v>
      </c>
      <c r="D12" s="6">
        <v>13008</v>
      </c>
      <c r="E12" s="6">
        <v>276</v>
      </c>
      <c r="F12" s="6">
        <v>0</v>
      </c>
      <c r="G12" s="6">
        <v>24</v>
      </c>
      <c r="H12" s="6">
        <v>27373</v>
      </c>
      <c r="I12" s="6">
        <v>13410</v>
      </c>
      <c r="J12" s="6">
        <v>13899</v>
      </c>
      <c r="K12" s="2">
        <v>0</v>
      </c>
      <c r="L12" s="2">
        <v>64</v>
      </c>
      <c r="M12">
        <v>21</v>
      </c>
      <c r="N12">
        <v>56833</v>
      </c>
      <c r="O12">
        <v>58822</v>
      </c>
      <c r="P12">
        <v>3.4997272711276797E-2</v>
      </c>
      <c r="Q12">
        <v>766</v>
      </c>
      <c r="R12">
        <v>76.791122715404697</v>
      </c>
      <c r="S12">
        <v>9.9109293513936804E-3</v>
      </c>
      <c r="T12">
        <v>26</v>
      </c>
      <c r="U12">
        <v>76.791122715404697</v>
      </c>
      <c r="V12">
        <v>766</v>
      </c>
      <c r="W12" s="1" t="s">
        <v>11</v>
      </c>
      <c r="X12" s="5">
        <f t="shared" si="3"/>
        <v>1160</v>
      </c>
      <c r="Y12">
        <f t="shared" si="4"/>
        <v>4.2218663560925851</v>
      </c>
      <c r="Z12" s="5">
        <f t="shared" si="0"/>
        <v>-489</v>
      </c>
      <c r="AA12">
        <f t="shared" si="5"/>
        <v>-1.7864318854345473</v>
      </c>
      <c r="AB12" s="5">
        <f t="shared" si="1"/>
        <v>758</v>
      </c>
      <c r="AC12">
        <f t="shared" si="6"/>
        <v>2.5751216445064951</v>
      </c>
      <c r="AD12">
        <v>3.2078089085551653</v>
      </c>
    </row>
    <row r="13" spans="1:30">
      <c r="A13" t="str">
        <f t="shared" si="2"/>
        <v xml:space="preserve">Crawford </v>
      </c>
      <c r="B13" s="2">
        <v>7006</v>
      </c>
      <c r="C13" s="6">
        <v>3429</v>
      </c>
      <c r="D13" s="6">
        <v>3486</v>
      </c>
      <c r="E13" s="6">
        <v>87</v>
      </c>
      <c r="F13" s="6">
        <v>0</v>
      </c>
      <c r="G13" s="6">
        <v>4</v>
      </c>
      <c r="H13" s="6">
        <v>6989</v>
      </c>
      <c r="I13" s="6">
        <v>3179</v>
      </c>
      <c r="J13" s="6">
        <v>3797</v>
      </c>
      <c r="K13" s="2">
        <v>0</v>
      </c>
      <c r="L13" s="2">
        <v>13</v>
      </c>
      <c r="M13">
        <v>23</v>
      </c>
      <c r="N13">
        <v>16644</v>
      </c>
      <c r="O13">
        <v>16007</v>
      </c>
      <c r="P13">
        <v>-3.82720499879836E-2</v>
      </c>
      <c r="Q13">
        <v>571</v>
      </c>
      <c r="R13">
        <v>28.033274956217099</v>
      </c>
      <c r="S13">
        <v>2.6970223067518699E-3</v>
      </c>
      <c r="T13">
        <v>62</v>
      </c>
      <c r="U13">
        <v>28.033274956217099</v>
      </c>
      <c r="V13">
        <v>571</v>
      </c>
      <c r="W13" s="1" t="s">
        <v>12</v>
      </c>
      <c r="X13" s="5">
        <f t="shared" si="3"/>
        <v>-57</v>
      </c>
      <c r="Y13">
        <f t="shared" si="4"/>
        <v>-0.81358835284042197</v>
      </c>
      <c r="Z13" s="5">
        <f t="shared" si="0"/>
        <v>-618</v>
      </c>
      <c r="AA13">
        <f t="shared" si="5"/>
        <v>-8.8424667334382594</v>
      </c>
      <c r="AB13" s="5">
        <f t="shared" si="1"/>
        <v>250</v>
      </c>
      <c r="AC13">
        <f t="shared" si="6"/>
        <v>3.4579991468996987</v>
      </c>
      <c r="AD13">
        <v>-0.67033756284414214</v>
      </c>
    </row>
    <row r="14" spans="1:30">
      <c r="A14" t="str">
        <f t="shared" si="2"/>
        <v xml:space="preserve">Dane </v>
      </c>
      <c r="B14" s="2">
        <v>301033</v>
      </c>
      <c r="C14" s="6">
        <v>236577</v>
      </c>
      <c r="D14" s="6">
        <v>62300</v>
      </c>
      <c r="E14" s="6">
        <v>1946</v>
      </c>
      <c r="F14" s="6">
        <v>4</v>
      </c>
      <c r="G14" s="6">
        <v>206</v>
      </c>
      <c r="H14" s="6">
        <v>300728</v>
      </c>
      <c r="I14" s="6">
        <v>231818</v>
      </c>
      <c r="J14" s="6">
        <v>68228</v>
      </c>
      <c r="K14" s="2">
        <v>4</v>
      </c>
      <c r="L14" s="2">
        <v>678</v>
      </c>
      <c r="M14">
        <v>25</v>
      </c>
      <c r="N14">
        <v>488073</v>
      </c>
      <c r="O14">
        <v>576190</v>
      </c>
      <c r="P14">
        <v>0.18054061585049699</v>
      </c>
      <c r="Q14">
        <v>1197</v>
      </c>
      <c r="R14">
        <v>481.361737677527</v>
      </c>
      <c r="S14">
        <v>9.7082356651924898E-2</v>
      </c>
      <c r="T14">
        <v>2</v>
      </c>
      <c r="U14">
        <v>481.361737677527</v>
      </c>
      <c r="V14">
        <v>1197</v>
      </c>
      <c r="W14" s="1" t="s">
        <v>13</v>
      </c>
      <c r="X14" s="5">
        <f t="shared" si="3"/>
        <v>174277</v>
      </c>
      <c r="Y14">
        <f t="shared" si="4"/>
        <v>57.892988476346439</v>
      </c>
      <c r="Z14" s="5">
        <f t="shared" si="0"/>
        <v>163590</v>
      </c>
      <c r="AA14">
        <f t="shared" si="5"/>
        <v>54.397994200739539</v>
      </c>
      <c r="AB14" s="5">
        <f t="shared" si="1"/>
        <v>4759</v>
      </c>
      <c r="AC14">
        <f t="shared" si="6"/>
        <v>1.5027883663681019</v>
      </c>
      <c r="AD14">
        <v>53.002321012243712</v>
      </c>
    </row>
    <row r="15" spans="1:30">
      <c r="A15" t="str">
        <f t="shared" si="2"/>
        <v xml:space="preserve">Dodge </v>
      </c>
      <c r="B15" s="2">
        <v>39082</v>
      </c>
      <c r="C15" s="6">
        <v>13240</v>
      </c>
      <c r="D15" s="6">
        <v>25428</v>
      </c>
      <c r="E15" s="6">
        <v>414</v>
      </c>
      <c r="F15" s="6">
        <v>0</v>
      </c>
      <c r="G15" s="6">
        <v>0</v>
      </c>
      <c r="H15" s="6">
        <v>38744</v>
      </c>
      <c r="I15" s="6">
        <v>12830</v>
      </c>
      <c r="J15" s="6">
        <v>25914</v>
      </c>
      <c r="K15" s="2">
        <v>0</v>
      </c>
      <c r="L15" s="2">
        <v>0</v>
      </c>
      <c r="M15">
        <v>27</v>
      </c>
      <c r="N15">
        <v>88759</v>
      </c>
      <c r="O15">
        <v>89524</v>
      </c>
      <c r="P15">
        <v>8.61884428621317E-3</v>
      </c>
      <c r="Q15">
        <v>876</v>
      </c>
      <c r="R15">
        <v>102.196347031963</v>
      </c>
      <c r="S15">
        <v>1.50839148491069E-2</v>
      </c>
      <c r="T15">
        <v>19</v>
      </c>
      <c r="U15">
        <v>102.196347031963</v>
      </c>
      <c r="V15">
        <v>876</v>
      </c>
      <c r="W15" s="1" t="s">
        <v>14</v>
      </c>
      <c r="X15" s="5">
        <f t="shared" si="3"/>
        <v>-12188</v>
      </c>
      <c r="Y15">
        <f t="shared" si="4"/>
        <v>-31.18571209252341</v>
      </c>
      <c r="Z15" s="5">
        <f t="shared" si="0"/>
        <v>-13084</v>
      </c>
      <c r="AA15">
        <f t="shared" si="5"/>
        <v>-33.77039025397481</v>
      </c>
      <c r="AB15" s="5">
        <f t="shared" si="1"/>
        <v>410</v>
      </c>
      <c r="AC15">
        <f t="shared" si="6"/>
        <v>0.76268348479918702</v>
      </c>
      <c r="AD15">
        <v>-28.602975319100672</v>
      </c>
    </row>
    <row r="16" spans="1:30">
      <c r="A16" t="str">
        <f t="shared" si="2"/>
        <v xml:space="preserve">Door </v>
      </c>
      <c r="B16" s="2">
        <v>17305</v>
      </c>
      <c r="C16" s="6">
        <v>8984</v>
      </c>
      <c r="D16" s="6">
        <v>8145</v>
      </c>
      <c r="E16" s="6">
        <v>166</v>
      </c>
      <c r="F16" s="6">
        <v>2</v>
      </c>
      <c r="G16" s="6">
        <v>8</v>
      </c>
      <c r="H16" s="6">
        <v>17322</v>
      </c>
      <c r="I16" s="6">
        <v>8611</v>
      </c>
      <c r="J16" s="6">
        <v>8685</v>
      </c>
      <c r="K16" s="2">
        <v>0</v>
      </c>
      <c r="L16" s="2">
        <v>26</v>
      </c>
      <c r="M16">
        <v>29</v>
      </c>
      <c r="N16">
        <v>27785</v>
      </c>
      <c r="O16">
        <v>30522</v>
      </c>
      <c r="P16">
        <v>9.8506388339031803E-2</v>
      </c>
      <c r="Q16">
        <v>482</v>
      </c>
      <c r="R16">
        <v>63.3236514522821</v>
      </c>
      <c r="S16">
        <v>5.1426572653639402E-3</v>
      </c>
      <c r="T16">
        <v>44</v>
      </c>
      <c r="U16">
        <v>63.3236514522821</v>
      </c>
      <c r="V16">
        <v>482</v>
      </c>
      <c r="W16" s="1" t="s">
        <v>15</v>
      </c>
      <c r="X16" s="5">
        <f t="shared" si="3"/>
        <v>839</v>
      </c>
      <c r="Y16">
        <f t="shared" si="4"/>
        <v>4.8483097370702115</v>
      </c>
      <c r="Z16" s="5">
        <f t="shared" si="0"/>
        <v>-74</v>
      </c>
      <c r="AA16">
        <f t="shared" si="5"/>
        <v>-0.42720240157025358</v>
      </c>
      <c r="AB16" s="5">
        <f t="shared" si="1"/>
        <v>373</v>
      </c>
      <c r="AC16">
        <f t="shared" si="6"/>
        <v>2.2042815917588774</v>
      </c>
      <c r="AD16">
        <v>0.3541893183091116</v>
      </c>
    </row>
    <row r="17" spans="1:30">
      <c r="A17" t="str">
        <f t="shared" si="2"/>
        <v xml:space="preserve">Douglas </v>
      </c>
      <c r="B17" s="2">
        <v>18639</v>
      </c>
      <c r="C17" s="6">
        <v>10606</v>
      </c>
      <c r="D17" s="6">
        <v>7823</v>
      </c>
      <c r="E17" s="6">
        <v>200</v>
      </c>
      <c r="F17" s="6">
        <v>1</v>
      </c>
      <c r="G17" s="6">
        <v>9</v>
      </c>
      <c r="H17" s="6">
        <v>18665</v>
      </c>
      <c r="I17" s="6">
        <v>10270</v>
      </c>
      <c r="J17" s="6">
        <v>8373</v>
      </c>
      <c r="K17" s="2">
        <v>1</v>
      </c>
      <c r="L17" s="2">
        <v>21</v>
      </c>
      <c r="M17">
        <v>31</v>
      </c>
      <c r="N17">
        <v>44159</v>
      </c>
      <c r="O17">
        <v>44323</v>
      </c>
      <c r="P17">
        <v>3.7138522158564002E-3</v>
      </c>
      <c r="Q17">
        <v>1304</v>
      </c>
      <c r="R17">
        <v>33.990030674846601</v>
      </c>
      <c r="S17">
        <v>7.4679902356570996E-3</v>
      </c>
      <c r="T17">
        <v>34</v>
      </c>
      <c r="U17">
        <v>33.990030674846601</v>
      </c>
      <c r="V17">
        <v>1304</v>
      </c>
      <c r="W17" s="1" t="s">
        <v>16</v>
      </c>
      <c r="X17" s="5">
        <f t="shared" si="3"/>
        <v>2783</v>
      </c>
      <c r="Y17">
        <f t="shared" si="4"/>
        <v>14.931058533183112</v>
      </c>
      <c r="Z17" s="5">
        <f t="shared" si="0"/>
        <v>1897</v>
      </c>
      <c r="AA17">
        <f t="shared" si="5"/>
        <v>10.163407447093492</v>
      </c>
      <c r="AB17" s="5">
        <f t="shared" si="1"/>
        <v>336</v>
      </c>
      <c r="AC17">
        <f t="shared" si="6"/>
        <v>1.8794244335610499</v>
      </c>
      <c r="AD17">
        <v>14.066117233077136</v>
      </c>
    </row>
    <row r="18" spans="1:30">
      <c r="A18" t="str">
        <f t="shared" si="2"/>
        <v xml:space="preserve">Dunn </v>
      </c>
      <c r="B18" s="2">
        <v>18435</v>
      </c>
      <c r="C18" s="6">
        <v>8299</v>
      </c>
      <c r="D18" s="6">
        <v>9899</v>
      </c>
      <c r="E18" s="6">
        <v>236</v>
      </c>
      <c r="F18" s="6">
        <v>1</v>
      </c>
      <c r="G18" s="6">
        <v>0</v>
      </c>
      <c r="H18" s="6">
        <v>18420</v>
      </c>
      <c r="I18" s="6">
        <v>7876</v>
      </c>
      <c r="J18" s="6">
        <v>10544</v>
      </c>
      <c r="K18" s="2">
        <v>0</v>
      </c>
      <c r="L18" s="2">
        <v>0</v>
      </c>
      <c r="M18">
        <v>33</v>
      </c>
      <c r="N18">
        <v>43857</v>
      </c>
      <c r="O18">
        <v>45756</v>
      </c>
      <c r="P18">
        <v>4.3299815308844601E-2</v>
      </c>
      <c r="Q18">
        <v>850</v>
      </c>
      <c r="R18">
        <v>53.830588235294101</v>
      </c>
      <c r="S18">
        <v>7.7094366631935201E-3</v>
      </c>
      <c r="T18">
        <v>32</v>
      </c>
      <c r="U18">
        <v>53.830588235294101</v>
      </c>
      <c r="V18">
        <v>850</v>
      </c>
      <c r="W18" s="1" t="s">
        <v>17</v>
      </c>
      <c r="X18" s="5">
        <f t="shared" si="3"/>
        <v>-1600</v>
      </c>
      <c r="Y18">
        <f t="shared" si="4"/>
        <v>-8.6791429346352089</v>
      </c>
      <c r="Z18" s="5">
        <f t="shared" si="0"/>
        <v>-2668</v>
      </c>
      <c r="AA18">
        <f t="shared" si="5"/>
        <v>-14.484256243213899</v>
      </c>
      <c r="AB18" s="5">
        <f t="shared" si="1"/>
        <v>423</v>
      </c>
      <c r="AC18">
        <f t="shared" si="6"/>
        <v>2.2597576306929268</v>
      </c>
      <c r="AD18">
        <v>-8.2947631938986355</v>
      </c>
    </row>
    <row r="19" spans="1:30">
      <c r="A19" t="str">
        <f t="shared" si="2"/>
        <v xml:space="preserve">Eau Claire </v>
      </c>
      <c r="B19" s="2">
        <v>48461</v>
      </c>
      <c r="C19" s="6">
        <v>28063</v>
      </c>
      <c r="D19" s="6">
        <v>19856</v>
      </c>
      <c r="E19" s="6">
        <v>506</v>
      </c>
      <c r="F19" s="6">
        <v>2</v>
      </c>
      <c r="G19" s="6">
        <v>34</v>
      </c>
      <c r="H19" s="6">
        <v>47852</v>
      </c>
      <c r="I19" s="6">
        <v>26529</v>
      </c>
      <c r="J19" s="6">
        <v>21208</v>
      </c>
      <c r="K19" s="2">
        <v>1</v>
      </c>
      <c r="L19" s="2">
        <v>114</v>
      </c>
      <c r="M19">
        <v>35</v>
      </c>
      <c r="N19">
        <v>98736</v>
      </c>
      <c r="O19">
        <v>107104</v>
      </c>
      <c r="P19">
        <v>8.4751255874250406E-2</v>
      </c>
      <c r="Q19">
        <v>638</v>
      </c>
      <c r="R19">
        <v>167.87460815047001</v>
      </c>
      <c r="S19">
        <v>1.8045972208555701E-2</v>
      </c>
      <c r="T19">
        <v>15</v>
      </c>
      <c r="U19">
        <v>167.87460815047001</v>
      </c>
      <c r="V19">
        <v>638</v>
      </c>
      <c r="W19" s="1" t="s">
        <v>18</v>
      </c>
      <c r="X19" s="5">
        <f t="shared" si="3"/>
        <v>8207</v>
      </c>
      <c r="Y19">
        <f t="shared" si="4"/>
        <v>16.935267534718641</v>
      </c>
      <c r="Z19" s="5">
        <f t="shared" si="0"/>
        <v>5321</v>
      </c>
      <c r="AA19">
        <f t="shared" si="5"/>
        <v>11.11970241578199</v>
      </c>
      <c r="AB19" s="5">
        <f t="shared" si="1"/>
        <v>1534</v>
      </c>
      <c r="AC19">
        <f t="shared" si="6"/>
        <v>2.4687321634696557</v>
      </c>
      <c r="AD19">
        <v>12.302543088617096</v>
      </c>
    </row>
    <row r="20" spans="1:30">
      <c r="A20" t="str">
        <f t="shared" si="2"/>
        <v xml:space="preserve">Florence </v>
      </c>
      <c r="B20" s="2">
        <v>2517</v>
      </c>
      <c r="C20" s="6">
        <v>655</v>
      </c>
      <c r="D20" s="6">
        <v>1838</v>
      </c>
      <c r="E20" s="6">
        <v>24</v>
      </c>
      <c r="F20" s="6">
        <v>0</v>
      </c>
      <c r="G20" s="6">
        <v>0</v>
      </c>
      <c r="H20" s="6">
        <v>2518</v>
      </c>
      <c r="I20" s="6">
        <v>620</v>
      </c>
      <c r="J20" s="6">
        <v>1898</v>
      </c>
      <c r="K20" s="2">
        <v>0</v>
      </c>
      <c r="L20" s="2">
        <v>0</v>
      </c>
      <c r="M20">
        <v>37</v>
      </c>
      <c r="N20">
        <v>4423</v>
      </c>
      <c r="O20">
        <v>4586</v>
      </c>
      <c r="P20">
        <v>3.6852814831562303E-2</v>
      </c>
      <c r="Q20">
        <v>488</v>
      </c>
      <c r="R20">
        <v>9.3975409836065502</v>
      </c>
      <c r="S20">
        <v>7.7269596418842301E-4</v>
      </c>
      <c r="T20">
        <v>71</v>
      </c>
      <c r="U20">
        <v>9.3975409836065502</v>
      </c>
      <c r="V20">
        <v>488</v>
      </c>
      <c r="W20" s="1" t="s">
        <v>19</v>
      </c>
      <c r="X20" s="5">
        <f t="shared" si="3"/>
        <v>-1183</v>
      </c>
      <c r="Y20">
        <f t="shared" si="4"/>
        <v>-47.00039729837107</v>
      </c>
      <c r="Z20" s="5">
        <f t="shared" si="0"/>
        <v>-1278</v>
      </c>
      <c r="AA20">
        <f t="shared" si="5"/>
        <v>-50.75456711675934</v>
      </c>
      <c r="AB20" s="5">
        <f t="shared" si="1"/>
        <v>35</v>
      </c>
      <c r="AC20">
        <f t="shared" si="6"/>
        <v>1.4003268639021127</v>
      </c>
      <c r="AD20">
        <v>-44.004616272360067</v>
      </c>
    </row>
    <row r="21" spans="1:30">
      <c r="A21" t="str">
        <f t="shared" si="2"/>
        <v xml:space="preserve">Fond Du Lac </v>
      </c>
      <c r="B21" s="2">
        <v>46718</v>
      </c>
      <c r="C21" s="6">
        <v>16598</v>
      </c>
      <c r="D21" s="6">
        <v>29642</v>
      </c>
      <c r="E21" s="6">
        <v>457</v>
      </c>
      <c r="F21" s="6">
        <v>0</v>
      </c>
      <c r="G21" s="6">
        <v>21</v>
      </c>
      <c r="H21" s="6">
        <v>46604</v>
      </c>
      <c r="I21" s="6">
        <v>15982</v>
      </c>
      <c r="J21" s="6">
        <v>30584</v>
      </c>
      <c r="K21" s="2">
        <v>0</v>
      </c>
      <c r="L21" s="2">
        <v>38</v>
      </c>
      <c r="M21">
        <v>39</v>
      </c>
      <c r="N21">
        <v>101633</v>
      </c>
      <c r="O21">
        <v>104658</v>
      </c>
      <c r="P21">
        <v>2.97639546210384E-2</v>
      </c>
      <c r="Q21">
        <v>720</v>
      </c>
      <c r="R21">
        <v>145.35833333333301</v>
      </c>
      <c r="S21">
        <v>1.7633845228964599E-2</v>
      </c>
      <c r="T21">
        <v>16</v>
      </c>
      <c r="U21">
        <v>145.35833333333301</v>
      </c>
      <c r="V21">
        <v>720</v>
      </c>
      <c r="W21" s="1" t="s">
        <v>20</v>
      </c>
      <c r="X21" s="5">
        <f t="shared" si="3"/>
        <v>-13044</v>
      </c>
      <c r="Y21">
        <f t="shared" si="4"/>
        <v>-27.920715784066097</v>
      </c>
      <c r="Z21" s="5">
        <f t="shared" si="0"/>
        <v>-14602</v>
      </c>
      <c r="AA21">
        <f t="shared" si="5"/>
        <v>-31.332074500042911</v>
      </c>
      <c r="AB21" s="5">
        <f t="shared" si="1"/>
        <v>616</v>
      </c>
      <c r="AC21">
        <f t="shared" si="6"/>
        <v>1.2348682716775194</v>
      </c>
      <c r="AD21">
        <v>-26.692909403052134</v>
      </c>
    </row>
    <row r="22" spans="1:30">
      <c r="A22" t="str">
        <f t="shared" si="2"/>
        <v xml:space="preserve">Forest </v>
      </c>
      <c r="B22" s="2">
        <v>4190</v>
      </c>
      <c r="C22" s="6">
        <v>1452</v>
      </c>
      <c r="D22" s="6">
        <v>2670</v>
      </c>
      <c r="E22" s="6">
        <v>68</v>
      </c>
      <c r="F22" s="6">
        <v>0</v>
      </c>
      <c r="G22" s="6">
        <v>0</v>
      </c>
      <c r="H22" s="6">
        <v>4163</v>
      </c>
      <c r="I22" s="6">
        <v>1371</v>
      </c>
      <c r="J22" s="6">
        <v>2785</v>
      </c>
      <c r="K22" s="2">
        <v>0</v>
      </c>
      <c r="L22" s="2">
        <v>7</v>
      </c>
      <c r="M22">
        <v>41</v>
      </c>
      <c r="N22">
        <v>9304</v>
      </c>
      <c r="O22">
        <v>9155</v>
      </c>
      <c r="P22">
        <v>-1.60146173688735E-2</v>
      </c>
      <c r="Q22">
        <v>1014</v>
      </c>
      <c r="R22">
        <v>9.0285996055226807</v>
      </c>
      <c r="S22">
        <v>1.54252759532163E-3</v>
      </c>
      <c r="T22">
        <v>68</v>
      </c>
      <c r="U22">
        <v>9.0285996055226807</v>
      </c>
      <c r="V22">
        <v>1014</v>
      </c>
      <c r="W22" s="1" t="s">
        <v>21</v>
      </c>
      <c r="X22" s="5">
        <f t="shared" si="3"/>
        <v>-1218</v>
      </c>
      <c r="Y22">
        <f t="shared" si="4"/>
        <v>-29.069212410501194</v>
      </c>
      <c r="Z22" s="5">
        <f t="shared" si="0"/>
        <v>-1414</v>
      </c>
      <c r="AA22">
        <f t="shared" si="5"/>
        <v>-33.9658899831852</v>
      </c>
      <c r="AB22" s="5">
        <f t="shared" si="1"/>
        <v>81</v>
      </c>
      <c r="AC22">
        <f t="shared" si="6"/>
        <v>1.7209569241935285</v>
      </c>
      <c r="AD22">
        <v>-25.085748873495195</v>
      </c>
    </row>
    <row r="23" spans="1:30">
      <c r="A23" t="str">
        <f t="shared" si="2"/>
        <v xml:space="preserve">Grant </v>
      </c>
      <c r="B23" s="2">
        <v>20094</v>
      </c>
      <c r="C23" s="6">
        <v>9234</v>
      </c>
      <c r="D23" s="6">
        <v>10594</v>
      </c>
      <c r="E23" s="6">
        <v>256</v>
      </c>
      <c r="F23" s="6">
        <v>1</v>
      </c>
      <c r="G23" s="6">
        <v>9</v>
      </c>
      <c r="H23" s="6">
        <v>20109</v>
      </c>
      <c r="I23" s="6">
        <v>8671</v>
      </c>
      <c r="J23" s="6">
        <v>11397</v>
      </c>
      <c r="K23" s="2">
        <v>0</v>
      </c>
      <c r="L23" s="2">
        <v>41</v>
      </c>
      <c r="M23">
        <v>43</v>
      </c>
      <c r="N23">
        <v>51208</v>
      </c>
      <c r="O23">
        <v>52084</v>
      </c>
      <c r="P23">
        <v>1.7106702077800399E-2</v>
      </c>
      <c r="Q23">
        <v>1147</v>
      </c>
      <c r="R23">
        <v>45.408892763731401</v>
      </c>
      <c r="S23">
        <v>8.7756425204513298E-3</v>
      </c>
      <c r="T23">
        <v>28</v>
      </c>
      <c r="U23">
        <v>45.408892763731401</v>
      </c>
      <c r="V23">
        <v>1147</v>
      </c>
      <c r="W23" s="1" t="s">
        <v>22</v>
      </c>
      <c r="X23" s="5">
        <f t="shared" si="3"/>
        <v>-1360</v>
      </c>
      <c r="Y23">
        <f t="shared" si="4"/>
        <v>-6.7681895093062607</v>
      </c>
      <c r="Z23" s="5">
        <f t="shared" si="0"/>
        <v>-2726</v>
      </c>
      <c r="AA23">
        <f t="shared" si="5"/>
        <v>-13.556119150629071</v>
      </c>
      <c r="AB23" s="5">
        <f t="shared" si="1"/>
        <v>563</v>
      </c>
      <c r="AC23">
        <f t="shared" si="6"/>
        <v>2.8340201025343514</v>
      </c>
      <c r="AD23">
        <v>-5.9963390348730439</v>
      </c>
    </row>
    <row r="24" spans="1:30">
      <c r="A24" t="str">
        <f t="shared" si="2"/>
        <v xml:space="preserve">Green </v>
      </c>
      <c r="B24" s="2">
        <v>17532</v>
      </c>
      <c r="C24" s="6">
        <v>9603</v>
      </c>
      <c r="D24" s="6">
        <v>7681</v>
      </c>
      <c r="E24" s="6">
        <v>234</v>
      </c>
      <c r="F24" s="6">
        <v>0</v>
      </c>
      <c r="G24" s="6">
        <v>14</v>
      </c>
      <c r="H24" s="6">
        <v>17480</v>
      </c>
      <c r="I24" s="6">
        <v>9097</v>
      </c>
      <c r="J24" s="6">
        <v>8350</v>
      </c>
      <c r="K24" s="2">
        <v>0</v>
      </c>
      <c r="L24" s="2">
        <v>33</v>
      </c>
      <c r="M24">
        <v>45</v>
      </c>
      <c r="N24">
        <v>36842</v>
      </c>
      <c r="O24">
        <v>37143</v>
      </c>
      <c r="P24">
        <v>8.1700233429238198E-3</v>
      </c>
      <c r="Q24">
        <v>584</v>
      </c>
      <c r="R24">
        <v>63.601027397260196</v>
      </c>
      <c r="S24">
        <v>6.2582307452792403E-3</v>
      </c>
      <c r="T24">
        <v>40</v>
      </c>
      <c r="U24">
        <v>63.601027397260196</v>
      </c>
      <c r="V24">
        <v>584</v>
      </c>
      <c r="W24" s="1" t="s">
        <v>23</v>
      </c>
      <c r="X24" s="5">
        <f t="shared" si="3"/>
        <v>1922</v>
      </c>
      <c r="Y24">
        <f t="shared" si="4"/>
        <v>10.96281086014146</v>
      </c>
      <c r="Z24" s="5">
        <f t="shared" si="0"/>
        <v>747</v>
      </c>
      <c r="AA24">
        <f t="shared" si="5"/>
        <v>4.2734553775743755</v>
      </c>
      <c r="AB24" s="5">
        <f t="shared" si="1"/>
        <v>506</v>
      </c>
      <c r="AC24">
        <f t="shared" si="6"/>
        <v>2.7317932139517609</v>
      </c>
      <c r="AD24">
        <v>9.1453318048656254</v>
      </c>
    </row>
    <row r="25" spans="1:30">
      <c r="A25" t="str">
        <f t="shared" si="2"/>
        <v xml:space="preserve">Green Lake </v>
      </c>
      <c r="B25" s="2">
        <v>8714</v>
      </c>
      <c r="C25" s="6">
        <v>2746</v>
      </c>
      <c r="D25" s="6">
        <v>5864</v>
      </c>
      <c r="E25" s="6">
        <v>100</v>
      </c>
      <c r="F25" s="6">
        <v>0</v>
      </c>
      <c r="G25" s="6">
        <v>4</v>
      </c>
      <c r="H25" s="6">
        <v>8692</v>
      </c>
      <c r="I25" s="6">
        <v>2626</v>
      </c>
      <c r="J25" s="6">
        <v>6061</v>
      </c>
      <c r="K25" s="2">
        <v>0</v>
      </c>
      <c r="L25" s="2">
        <v>5</v>
      </c>
      <c r="M25">
        <v>47</v>
      </c>
      <c r="N25">
        <v>19051</v>
      </c>
      <c r="O25">
        <v>19012</v>
      </c>
      <c r="P25">
        <v>-2.0471366332476199E-3</v>
      </c>
      <c r="Q25">
        <v>349</v>
      </c>
      <c r="R25">
        <v>54.475644699140403</v>
      </c>
      <c r="S25">
        <v>3.20333529680556E-3</v>
      </c>
      <c r="T25">
        <v>55</v>
      </c>
      <c r="U25">
        <v>54.475644699140403</v>
      </c>
      <c r="V25">
        <v>349</v>
      </c>
      <c r="W25" s="1" t="s">
        <v>24</v>
      </c>
      <c r="X25" s="5">
        <f t="shared" si="3"/>
        <v>-3118</v>
      </c>
      <c r="Y25">
        <f t="shared" si="4"/>
        <v>-35.781501032820742</v>
      </c>
      <c r="Z25" s="5">
        <f t="shared" si="0"/>
        <v>-3435</v>
      </c>
      <c r="AA25">
        <f t="shared" si="5"/>
        <v>-39.519098021168894</v>
      </c>
      <c r="AB25" s="5">
        <f t="shared" si="1"/>
        <v>120</v>
      </c>
      <c r="AC25">
        <f t="shared" si="6"/>
        <v>1.300819697497646</v>
      </c>
      <c r="AD25">
        <v>-35.22128471211974</v>
      </c>
    </row>
    <row r="26" spans="1:30">
      <c r="A26" t="str">
        <f t="shared" si="2"/>
        <v xml:space="preserve">Iowa </v>
      </c>
      <c r="B26" s="2">
        <v>11678</v>
      </c>
      <c r="C26" s="6">
        <v>6837</v>
      </c>
      <c r="D26" s="6">
        <v>4717</v>
      </c>
      <c r="E26" s="6">
        <v>119</v>
      </c>
      <c r="F26" s="6">
        <v>0</v>
      </c>
      <c r="G26" s="6">
        <v>5</v>
      </c>
      <c r="H26" s="6">
        <v>11621</v>
      </c>
      <c r="I26" s="6">
        <v>6514</v>
      </c>
      <c r="J26" s="6">
        <v>5082</v>
      </c>
      <c r="K26" s="2">
        <v>1</v>
      </c>
      <c r="L26" s="2">
        <v>24</v>
      </c>
      <c r="M26">
        <v>49</v>
      </c>
      <c r="N26">
        <v>23687</v>
      </c>
      <c r="O26">
        <v>23713</v>
      </c>
      <c r="P26">
        <v>1.0976484991767001E-3</v>
      </c>
      <c r="Q26">
        <v>763</v>
      </c>
      <c r="R26">
        <v>31.0786369593709</v>
      </c>
      <c r="S26">
        <v>3.9954076316615897E-3</v>
      </c>
      <c r="T26">
        <v>48</v>
      </c>
      <c r="U26">
        <v>31.0786369593709</v>
      </c>
      <c r="V26">
        <v>763</v>
      </c>
      <c r="W26" s="1" t="s">
        <v>25</v>
      </c>
      <c r="X26" s="5">
        <f t="shared" si="3"/>
        <v>2120</v>
      </c>
      <c r="Y26">
        <f t="shared" si="4"/>
        <v>18.153793457783866</v>
      </c>
      <c r="Z26" s="5">
        <f t="shared" si="0"/>
        <v>1432</v>
      </c>
      <c r="AA26">
        <f t="shared" si="5"/>
        <v>12.322519576628515</v>
      </c>
      <c r="AB26" s="5">
        <f t="shared" si="1"/>
        <v>323</v>
      </c>
      <c r="AC26">
        <f t="shared" si="6"/>
        <v>2.4922880059911279</v>
      </c>
      <c r="AD26">
        <v>19.065316135927524</v>
      </c>
    </row>
    <row r="27" spans="1:30">
      <c r="A27" t="str">
        <f t="shared" si="2"/>
        <v xml:space="preserve">Iron </v>
      </c>
      <c r="B27" s="2">
        <v>3260</v>
      </c>
      <c r="C27" s="6">
        <v>1259</v>
      </c>
      <c r="D27" s="6">
        <v>1964</v>
      </c>
      <c r="E27" s="6">
        <v>36</v>
      </c>
      <c r="F27" s="6">
        <v>0</v>
      </c>
      <c r="G27" s="6">
        <v>1</v>
      </c>
      <c r="H27" s="6">
        <v>3265</v>
      </c>
      <c r="I27" s="6">
        <v>1197</v>
      </c>
      <c r="J27" s="6">
        <v>2064</v>
      </c>
      <c r="K27" s="2">
        <v>0</v>
      </c>
      <c r="L27" s="2">
        <v>4</v>
      </c>
      <c r="M27">
        <v>51</v>
      </c>
      <c r="N27">
        <v>5916</v>
      </c>
      <c r="O27">
        <v>6181</v>
      </c>
      <c r="P27">
        <v>4.47937795807977E-2</v>
      </c>
      <c r="Q27">
        <v>758</v>
      </c>
      <c r="R27">
        <v>8.1543535620052694</v>
      </c>
      <c r="S27">
        <v>1.0414378008392099E-3</v>
      </c>
      <c r="T27">
        <v>70</v>
      </c>
      <c r="U27">
        <v>8.1543535620052694</v>
      </c>
      <c r="V27">
        <v>758</v>
      </c>
      <c r="W27" s="1" t="s">
        <v>26</v>
      </c>
      <c r="X27" s="5">
        <f t="shared" si="3"/>
        <v>-705</v>
      </c>
      <c r="Y27">
        <f t="shared" si="4"/>
        <v>-21.625766871165641</v>
      </c>
      <c r="Z27" s="5">
        <f t="shared" si="0"/>
        <v>-867</v>
      </c>
      <c r="AA27">
        <f t="shared" si="5"/>
        <v>-26.554364471669224</v>
      </c>
      <c r="AB27" s="5">
        <f t="shared" si="1"/>
        <v>62</v>
      </c>
      <c r="AC27">
        <f t="shared" si="6"/>
        <v>1.9580698804009811</v>
      </c>
      <c r="AD27">
        <v>-19.531720754067312</v>
      </c>
    </row>
    <row r="28" spans="1:30">
      <c r="A28" t="str">
        <f t="shared" si="2"/>
        <v xml:space="preserve">Jackson </v>
      </c>
      <c r="B28" s="2">
        <v>7999</v>
      </c>
      <c r="C28" s="6">
        <v>3505</v>
      </c>
      <c r="D28" s="6">
        <v>4375</v>
      </c>
      <c r="E28" s="6">
        <v>119</v>
      </c>
      <c r="F28" s="6">
        <v>0</v>
      </c>
      <c r="G28" s="6">
        <v>0</v>
      </c>
      <c r="H28" s="6">
        <v>7988</v>
      </c>
      <c r="I28" s="6">
        <v>3288</v>
      </c>
      <c r="J28" s="6">
        <v>4700</v>
      </c>
      <c r="K28" s="2">
        <v>0</v>
      </c>
      <c r="L28" s="2">
        <v>0</v>
      </c>
      <c r="M28">
        <v>53</v>
      </c>
      <c r="N28">
        <v>20449</v>
      </c>
      <c r="O28">
        <v>21285</v>
      </c>
      <c r="P28">
        <v>4.08821947283486E-2</v>
      </c>
      <c r="Q28">
        <v>988</v>
      </c>
      <c r="R28">
        <v>21.543522267206399</v>
      </c>
      <c r="S28">
        <v>3.5863134753053999E-3</v>
      </c>
      <c r="T28">
        <v>50</v>
      </c>
      <c r="U28">
        <v>21.543522267206399</v>
      </c>
      <c r="V28">
        <v>988</v>
      </c>
      <c r="W28" s="1" t="s">
        <v>27</v>
      </c>
      <c r="X28" s="5">
        <f t="shared" si="3"/>
        <v>-870</v>
      </c>
      <c r="Y28">
        <f t="shared" si="4"/>
        <v>-10.876359544943115</v>
      </c>
      <c r="Z28" s="5">
        <f t="shared" si="0"/>
        <v>-1412</v>
      </c>
      <c r="AA28">
        <f t="shared" si="5"/>
        <v>-17.676514772158235</v>
      </c>
      <c r="AB28" s="5">
        <f t="shared" si="1"/>
        <v>217</v>
      </c>
      <c r="AC28">
        <f t="shared" si="6"/>
        <v>2.6562346332350106</v>
      </c>
      <c r="AD28">
        <v>-8.5866864955300546</v>
      </c>
    </row>
    <row r="29" spans="1:30">
      <c r="A29" t="str">
        <f t="shared" si="2"/>
        <v xml:space="preserve">Jefferson </v>
      </c>
      <c r="B29" s="2">
        <v>38732</v>
      </c>
      <c r="C29" s="6">
        <v>16765</v>
      </c>
      <c r="D29" s="6">
        <v>21488</v>
      </c>
      <c r="E29" s="6">
        <v>425</v>
      </c>
      <c r="F29" s="6">
        <v>2</v>
      </c>
      <c r="G29" s="6">
        <v>52</v>
      </c>
      <c r="H29" s="6">
        <v>38607</v>
      </c>
      <c r="I29" s="6">
        <v>16141</v>
      </c>
      <c r="J29" s="6">
        <v>22402</v>
      </c>
      <c r="K29" s="2">
        <v>3</v>
      </c>
      <c r="L29" s="2">
        <v>61</v>
      </c>
      <c r="M29">
        <v>55</v>
      </c>
      <c r="N29">
        <v>83686</v>
      </c>
      <c r="O29">
        <v>85142</v>
      </c>
      <c r="P29">
        <v>1.73983700977462E-2</v>
      </c>
      <c r="Q29">
        <v>556</v>
      </c>
      <c r="R29">
        <v>153.13309352517899</v>
      </c>
      <c r="S29">
        <v>1.4345590881580999E-2</v>
      </c>
      <c r="T29">
        <v>20</v>
      </c>
      <c r="U29">
        <v>153.13309352517899</v>
      </c>
      <c r="V29">
        <v>556</v>
      </c>
      <c r="W29" s="1" t="s">
        <v>28</v>
      </c>
      <c r="X29" s="5">
        <f t="shared" si="3"/>
        <v>-4723</v>
      </c>
      <c r="Y29">
        <f t="shared" si="4"/>
        <v>-12.19405143034184</v>
      </c>
      <c r="Z29" s="5">
        <f t="shared" si="0"/>
        <v>-6261</v>
      </c>
      <c r="AA29">
        <f t="shared" si="5"/>
        <v>-16.217266298857723</v>
      </c>
      <c r="AB29" s="5">
        <f t="shared" si="1"/>
        <v>624</v>
      </c>
      <c r="AC29">
        <f t="shared" si="6"/>
        <v>1.4761422069367647</v>
      </c>
      <c r="AD29">
        <v>-13.949240462073048</v>
      </c>
    </row>
    <row r="30" spans="1:30">
      <c r="A30" t="str">
        <f t="shared" si="2"/>
        <v xml:space="preserve">Juneau </v>
      </c>
      <c r="B30" s="2">
        <v>10738</v>
      </c>
      <c r="C30" s="6">
        <v>4048</v>
      </c>
      <c r="D30" s="6">
        <v>6516</v>
      </c>
      <c r="E30" s="6">
        <v>160</v>
      </c>
      <c r="F30" s="6">
        <v>0</v>
      </c>
      <c r="G30" s="6">
        <v>14</v>
      </c>
      <c r="H30" s="6">
        <v>10746</v>
      </c>
      <c r="I30" s="6">
        <v>3782</v>
      </c>
      <c r="J30" s="6">
        <v>6944</v>
      </c>
      <c r="K30" s="2">
        <v>0</v>
      </c>
      <c r="L30" s="2">
        <v>20</v>
      </c>
      <c r="M30">
        <v>57</v>
      </c>
      <c r="N30">
        <v>26664</v>
      </c>
      <c r="O30">
        <v>26728</v>
      </c>
      <c r="P30">
        <v>2.4002400240024E-3</v>
      </c>
      <c r="Q30">
        <v>767</v>
      </c>
      <c r="R30">
        <v>34.847457627118601</v>
      </c>
      <c r="S30">
        <v>4.5034055235124602E-3</v>
      </c>
      <c r="T30">
        <v>46</v>
      </c>
      <c r="U30">
        <v>34.847457627118601</v>
      </c>
      <c r="V30">
        <v>767</v>
      </c>
      <c r="W30" s="1" t="s">
        <v>29</v>
      </c>
      <c r="X30" s="5">
        <f t="shared" si="3"/>
        <v>-2468</v>
      </c>
      <c r="Y30">
        <f t="shared" si="4"/>
        <v>-22.983795865151794</v>
      </c>
      <c r="Z30" s="5">
        <f t="shared" si="0"/>
        <v>-3162</v>
      </c>
      <c r="AA30">
        <f t="shared" si="5"/>
        <v>-29.424902289223905</v>
      </c>
      <c r="AB30" s="5">
        <f t="shared" si="1"/>
        <v>266</v>
      </c>
      <c r="AC30">
        <f t="shared" si="6"/>
        <v>2.5034043516285243</v>
      </c>
      <c r="AD30">
        <v>-21.577726218097443</v>
      </c>
    </row>
    <row r="31" spans="1:30">
      <c r="A31" t="str">
        <f t="shared" si="2"/>
        <v xml:space="preserve">Kenosha </v>
      </c>
      <c r="B31" s="2">
        <v>66073</v>
      </c>
      <c r="C31" s="6">
        <v>32176</v>
      </c>
      <c r="D31" s="6">
        <v>33068</v>
      </c>
      <c r="E31" s="6">
        <v>752</v>
      </c>
      <c r="F31" s="6">
        <v>0</v>
      </c>
      <c r="G31" s="6">
        <v>77</v>
      </c>
      <c r="H31" s="6">
        <v>65923</v>
      </c>
      <c r="I31" s="6">
        <v>31371</v>
      </c>
      <c r="J31" s="6">
        <v>34393</v>
      </c>
      <c r="K31" s="2">
        <v>4</v>
      </c>
      <c r="L31" s="2">
        <v>155</v>
      </c>
      <c r="M31">
        <v>59</v>
      </c>
      <c r="N31">
        <v>166426</v>
      </c>
      <c r="O31">
        <v>169695</v>
      </c>
      <c r="P31">
        <v>1.9642363572999401E-2</v>
      </c>
      <c r="Q31">
        <v>272</v>
      </c>
      <c r="R31">
        <v>623.87867647058795</v>
      </c>
      <c r="S31">
        <v>2.85919410473079E-2</v>
      </c>
      <c r="T31">
        <v>8</v>
      </c>
      <c r="U31">
        <v>623.87867647058795</v>
      </c>
      <c r="V31">
        <v>272</v>
      </c>
      <c r="W31" s="1" t="s">
        <v>30</v>
      </c>
      <c r="X31" s="5">
        <f t="shared" si="3"/>
        <v>-892</v>
      </c>
      <c r="Y31">
        <f t="shared" si="4"/>
        <v>-1.3500219454240014</v>
      </c>
      <c r="Z31" s="5">
        <f t="shared" si="0"/>
        <v>-3022</v>
      </c>
      <c r="AA31">
        <f t="shared" si="5"/>
        <v>-4.5841360374982933</v>
      </c>
      <c r="AB31" s="5">
        <f t="shared" si="1"/>
        <v>805</v>
      </c>
      <c r="AC31">
        <f t="shared" si="6"/>
        <v>1.1103158550209269</v>
      </c>
      <c r="AD31">
        <v>0.66097698962530038</v>
      </c>
    </row>
    <row r="32" spans="1:30">
      <c r="A32" t="str">
        <f t="shared" si="2"/>
        <v xml:space="preserve">Kewaunee </v>
      </c>
      <c r="B32" s="2">
        <v>9893</v>
      </c>
      <c r="C32" s="6">
        <v>3529</v>
      </c>
      <c r="D32" s="6">
        <v>6229</v>
      </c>
      <c r="E32" s="6">
        <v>129</v>
      </c>
      <c r="F32" s="6">
        <v>0</v>
      </c>
      <c r="G32" s="6">
        <v>6</v>
      </c>
      <c r="H32" s="6">
        <v>9920</v>
      </c>
      <c r="I32" s="6">
        <v>3273</v>
      </c>
      <c r="J32" s="6">
        <v>6627</v>
      </c>
      <c r="K32" s="2">
        <v>0</v>
      </c>
      <c r="L32" s="2">
        <v>20</v>
      </c>
      <c r="M32">
        <v>61</v>
      </c>
      <c r="N32">
        <v>20574</v>
      </c>
      <c r="O32">
        <v>20561</v>
      </c>
      <c r="P32">
        <v>-6.3186546126181499E-4</v>
      </c>
      <c r="Q32">
        <v>342</v>
      </c>
      <c r="R32">
        <v>60.119883040935598</v>
      </c>
      <c r="S32">
        <v>3.4643265851893E-3</v>
      </c>
      <c r="T32">
        <v>52</v>
      </c>
      <c r="U32">
        <v>60.119883040935598</v>
      </c>
      <c r="V32">
        <v>342</v>
      </c>
      <c r="W32" s="1" t="s">
        <v>31</v>
      </c>
      <c r="X32" s="5">
        <f t="shared" si="3"/>
        <v>-2700</v>
      </c>
      <c r="Y32">
        <f t="shared" si="4"/>
        <v>-27.292024663903767</v>
      </c>
      <c r="Z32" s="5">
        <f t="shared" si="0"/>
        <v>-3354</v>
      </c>
      <c r="AA32">
        <f t="shared" si="5"/>
        <v>-33.810483870967744</v>
      </c>
      <c r="AB32" s="5">
        <f t="shared" si="1"/>
        <v>256</v>
      </c>
      <c r="AC32">
        <f t="shared" si="6"/>
        <v>2.6777354385472907</v>
      </c>
      <c r="AD32">
        <v>-26.860121143823079</v>
      </c>
    </row>
    <row r="33" spans="1:30">
      <c r="A33" t="str">
        <f t="shared" si="2"/>
        <v xml:space="preserve">La Crosse </v>
      </c>
      <c r="B33" s="2">
        <v>55169</v>
      </c>
      <c r="C33" s="6">
        <v>32119</v>
      </c>
      <c r="D33" s="6">
        <v>22325</v>
      </c>
      <c r="E33" s="6">
        <v>683</v>
      </c>
      <c r="F33" s="6">
        <v>0</v>
      </c>
      <c r="G33" s="6">
        <v>42</v>
      </c>
      <c r="H33" s="6">
        <v>55223</v>
      </c>
      <c r="I33" s="6">
        <v>30695</v>
      </c>
      <c r="J33" s="6">
        <v>24413</v>
      </c>
      <c r="K33" s="2">
        <v>0</v>
      </c>
      <c r="L33" s="2">
        <v>115</v>
      </c>
      <c r="M33">
        <v>63</v>
      </c>
      <c r="N33">
        <v>114638</v>
      </c>
      <c r="O33">
        <v>122014</v>
      </c>
      <c r="P33">
        <v>6.4341666812051695E-2</v>
      </c>
      <c r="Q33">
        <v>452</v>
      </c>
      <c r="R33">
        <v>269.94247787610601</v>
      </c>
      <c r="S33">
        <v>2.0558160788156601E-2</v>
      </c>
      <c r="T33">
        <v>12</v>
      </c>
      <c r="U33">
        <v>269.94247787610601</v>
      </c>
      <c r="V33">
        <v>452</v>
      </c>
      <c r="W33" s="1" t="s">
        <v>32</v>
      </c>
      <c r="X33" s="5">
        <f t="shared" si="3"/>
        <v>9794</v>
      </c>
      <c r="Y33">
        <f t="shared" si="4"/>
        <v>17.752723449763447</v>
      </c>
      <c r="Z33" s="5">
        <f t="shared" si="0"/>
        <v>6282</v>
      </c>
      <c r="AA33">
        <f t="shared" si="5"/>
        <v>11.375694909729644</v>
      </c>
      <c r="AB33" s="5">
        <f t="shared" si="1"/>
        <v>1424</v>
      </c>
      <c r="AC33">
        <f t="shared" si="6"/>
        <v>2.6355656456585441</v>
      </c>
      <c r="AD33">
        <v>14.610999181360507</v>
      </c>
    </row>
    <row r="34" spans="1:30">
      <c r="A34" t="str">
        <f t="shared" si="2"/>
        <v xml:space="preserve">Lafayette </v>
      </c>
      <c r="B34" s="2">
        <v>6569</v>
      </c>
      <c r="C34" s="6">
        <v>3005</v>
      </c>
      <c r="D34" s="6">
        <v>3498</v>
      </c>
      <c r="E34" s="6">
        <v>66</v>
      </c>
      <c r="F34" s="6">
        <v>0</v>
      </c>
      <c r="G34" s="6">
        <v>0</v>
      </c>
      <c r="H34" s="6">
        <v>6566</v>
      </c>
      <c r="I34" s="6">
        <v>2787</v>
      </c>
      <c r="J34" s="6">
        <v>3779</v>
      </c>
      <c r="K34" s="2">
        <v>0</v>
      </c>
      <c r="L34" s="2">
        <v>0</v>
      </c>
      <c r="M34">
        <v>65</v>
      </c>
      <c r="N34">
        <v>16836</v>
      </c>
      <c r="O34">
        <v>16567</v>
      </c>
      <c r="P34">
        <v>-1.5977666904252799E-2</v>
      </c>
      <c r="Q34">
        <v>634</v>
      </c>
      <c r="R34">
        <v>26.130914826498401</v>
      </c>
      <c r="S34">
        <v>2.7913768073941502E-3</v>
      </c>
      <c r="T34">
        <v>60</v>
      </c>
      <c r="U34">
        <v>26.130914826498401</v>
      </c>
      <c r="V34">
        <v>634</v>
      </c>
      <c r="W34" s="1" t="s">
        <v>33</v>
      </c>
      <c r="X34" s="5">
        <f t="shared" si="3"/>
        <v>-493</v>
      </c>
      <c r="Y34">
        <f t="shared" si="4"/>
        <v>-7.5049474805906513</v>
      </c>
      <c r="Z34" s="5">
        <f t="shared" ref="Z34:Z65" si="7">I34-J34</f>
        <v>-992</v>
      </c>
      <c r="AA34">
        <f t="shared" si="5"/>
        <v>-15.108132805360947</v>
      </c>
      <c r="AB34" s="5">
        <f t="shared" ref="AB34:AB65" si="8">C34-I34</f>
        <v>218</v>
      </c>
      <c r="AC34">
        <f t="shared" si="6"/>
        <v>3.29923309471884</v>
      </c>
      <c r="AD34">
        <v>-5.5868535052573831</v>
      </c>
    </row>
    <row r="35" spans="1:30">
      <c r="A35" t="str">
        <f t="shared" si="2"/>
        <v xml:space="preserve">Langlade </v>
      </c>
      <c r="B35" s="2">
        <v>9035</v>
      </c>
      <c r="C35" s="6">
        <v>2958</v>
      </c>
      <c r="D35" s="6">
        <v>5966</v>
      </c>
      <c r="E35" s="6">
        <v>110</v>
      </c>
      <c r="F35" s="6">
        <v>1</v>
      </c>
      <c r="G35" s="6">
        <v>0</v>
      </c>
      <c r="H35" s="6">
        <v>9008</v>
      </c>
      <c r="I35" s="6">
        <v>2818</v>
      </c>
      <c r="J35" s="6">
        <v>6190</v>
      </c>
      <c r="K35" s="2">
        <v>0</v>
      </c>
      <c r="L35" s="2">
        <v>0</v>
      </c>
      <c r="M35">
        <v>67</v>
      </c>
      <c r="N35">
        <v>19977</v>
      </c>
      <c r="O35">
        <v>19393</v>
      </c>
      <c r="P35">
        <v>-2.9233618661460601E-2</v>
      </c>
      <c r="Q35">
        <v>871</v>
      </c>
      <c r="R35">
        <v>22.265212399540701</v>
      </c>
      <c r="S35">
        <v>3.2675300552782501E-3</v>
      </c>
      <c r="T35">
        <v>54</v>
      </c>
      <c r="U35">
        <v>22.265212399540701</v>
      </c>
      <c r="V35">
        <v>871</v>
      </c>
      <c r="W35" s="1" t="s">
        <v>34</v>
      </c>
      <c r="X35" s="5">
        <f t="shared" si="3"/>
        <v>-3008</v>
      </c>
      <c r="Y35">
        <f t="shared" si="4"/>
        <v>-33.292750415052573</v>
      </c>
      <c r="Z35" s="5">
        <f t="shared" si="7"/>
        <v>-3372</v>
      </c>
      <c r="AA35">
        <f t="shared" si="5"/>
        <v>-37.433392539964473</v>
      </c>
      <c r="AB35" s="5">
        <f t="shared" si="8"/>
        <v>140</v>
      </c>
      <c r="AC35">
        <f t="shared" si="6"/>
        <v>1.4560432539335366</v>
      </c>
      <c r="AD35">
        <v>-30.400571159484137</v>
      </c>
    </row>
    <row r="36" spans="1:30">
      <c r="A36" t="str">
        <f t="shared" si="2"/>
        <v xml:space="preserve">Lincoln </v>
      </c>
      <c r="B36" s="2">
        <v>13552</v>
      </c>
      <c r="C36" s="6">
        <v>5226</v>
      </c>
      <c r="D36" s="6">
        <v>8084</v>
      </c>
      <c r="E36" s="6">
        <v>238</v>
      </c>
      <c r="F36" s="6">
        <v>0</v>
      </c>
      <c r="G36" s="6">
        <v>4</v>
      </c>
      <c r="H36" s="6">
        <v>13490</v>
      </c>
      <c r="I36" s="6">
        <v>4920</v>
      </c>
      <c r="J36" s="6">
        <v>8541</v>
      </c>
      <c r="K36" s="2">
        <v>0</v>
      </c>
      <c r="L36" s="2">
        <v>29</v>
      </c>
      <c r="M36">
        <v>69</v>
      </c>
      <c r="N36">
        <v>28743</v>
      </c>
      <c r="O36">
        <v>28349</v>
      </c>
      <c r="P36">
        <v>-1.37076853494764E-2</v>
      </c>
      <c r="Q36">
        <v>879</v>
      </c>
      <c r="R36">
        <v>32.251422070534701</v>
      </c>
      <c r="S36">
        <v>4.7765281048359302E-3</v>
      </c>
      <c r="T36">
        <v>45</v>
      </c>
      <c r="U36">
        <v>32.251422070534701</v>
      </c>
      <c r="V36">
        <v>879</v>
      </c>
      <c r="W36" s="1" t="s">
        <v>35</v>
      </c>
      <c r="X36" s="5">
        <f t="shared" si="3"/>
        <v>-2858</v>
      </c>
      <c r="Y36">
        <f t="shared" si="4"/>
        <v>-21.089138134592684</v>
      </c>
      <c r="Z36" s="5">
        <f t="shared" si="7"/>
        <v>-3621</v>
      </c>
      <c r="AA36">
        <f t="shared" si="5"/>
        <v>-26.842105263157894</v>
      </c>
      <c r="AB36" s="5">
        <f t="shared" si="8"/>
        <v>306</v>
      </c>
      <c r="AC36">
        <f t="shared" si="6"/>
        <v>2.091113448853188</v>
      </c>
      <c r="AD36">
        <v>-19.011121284760442</v>
      </c>
    </row>
    <row r="37" spans="1:30">
      <c r="A37" t="str">
        <f t="shared" si="2"/>
        <v xml:space="preserve">Manitowoc </v>
      </c>
      <c r="B37" s="2">
        <v>36038</v>
      </c>
      <c r="C37" s="6">
        <v>13937</v>
      </c>
      <c r="D37" s="6">
        <v>21573</v>
      </c>
      <c r="E37" s="6">
        <v>493</v>
      </c>
      <c r="F37" s="6">
        <v>2</v>
      </c>
      <c r="G37" s="6">
        <v>33</v>
      </c>
      <c r="H37" s="6">
        <v>35918</v>
      </c>
      <c r="I37" s="6">
        <v>13288</v>
      </c>
      <c r="J37" s="6">
        <v>22561</v>
      </c>
      <c r="K37" s="2">
        <v>3</v>
      </c>
      <c r="L37" s="2">
        <v>66</v>
      </c>
      <c r="M37">
        <v>71</v>
      </c>
      <c r="N37">
        <v>81442</v>
      </c>
      <c r="O37">
        <v>81343</v>
      </c>
      <c r="P37">
        <v>-1.2155890081284499E-3</v>
      </c>
      <c r="Q37">
        <v>589</v>
      </c>
      <c r="R37">
        <v>138.10356536502499</v>
      </c>
      <c r="S37">
        <v>1.37054966888309E-2</v>
      </c>
      <c r="T37">
        <v>21</v>
      </c>
      <c r="U37">
        <v>138.10356536502499</v>
      </c>
      <c r="V37">
        <v>589</v>
      </c>
      <c r="W37" s="1" t="s">
        <v>36</v>
      </c>
      <c r="X37" s="5">
        <f t="shared" si="3"/>
        <v>-7636</v>
      </c>
      <c r="Y37">
        <f t="shared" si="4"/>
        <v>-21.188745213385872</v>
      </c>
      <c r="Z37" s="5">
        <f t="shared" si="7"/>
        <v>-9273</v>
      </c>
      <c r="AA37">
        <f t="shared" si="5"/>
        <v>-25.817139038921994</v>
      </c>
      <c r="AB37" s="5">
        <f t="shared" si="8"/>
        <v>649</v>
      </c>
      <c r="AC37">
        <f t="shared" si="6"/>
        <v>1.6776889560070229</v>
      </c>
      <c r="AD37">
        <v>-21.260336426292962</v>
      </c>
    </row>
    <row r="38" spans="1:30">
      <c r="A38" t="str">
        <f t="shared" si="2"/>
        <v xml:space="preserve">Marathon </v>
      </c>
      <c r="B38" s="2">
        <v>61770</v>
      </c>
      <c r="C38" s="6">
        <v>25163</v>
      </c>
      <c r="D38" s="6">
        <v>35860</v>
      </c>
      <c r="E38" s="6">
        <v>719</v>
      </c>
      <c r="F38" s="6">
        <v>2</v>
      </c>
      <c r="G38" s="6">
        <v>26</v>
      </c>
      <c r="H38" s="6">
        <v>61542</v>
      </c>
      <c r="I38" s="6">
        <v>23912</v>
      </c>
      <c r="J38" s="6">
        <v>37527</v>
      </c>
      <c r="K38" s="2">
        <v>4</v>
      </c>
      <c r="L38" s="2">
        <v>99</v>
      </c>
      <c r="M38">
        <v>73</v>
      </c>
      <c r="N38">
        <v>134063</v>
      </c>
      <c r="O38">
        <v>138803</v>
      </c>
      <c r="P38">
        <v>3.5356511490866202E-2</v>
      </c>
      <c r="Q38">
        <v>1545</v>
      </c>
      <c r="R38">
        <v>89.840129449838102</v>
      </c>
      <c r="S38">
        <v>2.3386942415448201E-2</v>
      </c>
      <c r="T38">
        <v>10</v>
      </c>
      <c r="U38">
        <v>89.840129449838102</v>
      </c>
      <c r="V38">
        <v>1545</v>
      </c>
      <c r="W38" s="1" t="s">
        <v>37</v>
      </c>
      <c r="X38" s="5">
        <f t="shared" si="3"/>
        <v>-10697</v>
      </c>
      <c r="Y38">
        <f t="shared" si="4"/>
        <v>-17.31746802655011</v>
      </c>
      <c r="Z38" s="5">
        <f t="shared" si="7"/>
        <v>-13615</v>
      </c>
      <c r="AA38">
        <f t="shared" si="5"/>
        <v>-22.123102921582007</v>
      </c>
      <c r="AB38" s="5">
        <f t="shared" si="8"/>
        <v>1251</v>
      </c>
      <c r="AC38">
        <f t="shared" si="6"/>
        <v>1.8818376782577362</v>
      </c>
      <c r="AD38">
        <v>-17.200453521755566</v>
      </c>
    </row>
    <row r="39" spans="1:30">
      <c r="A39" t="str">
        <f t="shared" si="2"/>
        <v xml:space="preserve">Marinette </v>
      </c>
      <c r="B39" s="2">
        <v>18541</v>
      </c>
      <c r="C39" s="6">
        <v>6110</v>
      </c>
      <c r="D39" s="6">
        <v>12164</v>
      </c>
      <c r="E39" s="6">
        <v>259</v>
      </c>
      <c r="F39" s="6">
        <v>1</v>
      </c>
      <c r="G39" s="6">
        <v>7</v>
      </c>
      <c r="H39" s="6">
        <v>18535</v>
      </c>
      <c r="I39" s="6">
        <v>5816</v>
      </c>
      <c r="J39" s="6">
        <v>12677</v>
      </c>
      <c r="K39" s="2">
        <v>0</v>
      </c>
      <c r="L39" s="2">
        <v>42</v>
      </c>
      <c r="M39">
        <v>75</v>
      </c>
      <c r="N39">
        <v>41749</v>
      </c>
      <c r="O39">
        <v>41896</v>
      </c>
      <c r="P39">
        <v>3.5210424201777002E-3</v>
      </c>
      <c r="Q39">
        <v>1399</v>
      </c>
      <c r="R39">
        <v>29.947105075053599</v>
      </c>
      <c r="S39">
        <v>7.0590645694806296E-3</v>
      </c>
      <c r="T39">
        <v>36</v>
      </c>
      <c r="U39">
        <v>29.947105075053599</v>
      </c>
      <c r="V39">
        <v>1399</v>
      </c>
      <c r="W39" s="1" t="s">
        <v>38</v>
      </c>
      <c r="X39" s="5">
        <f t="shared" si="3"/>
        <v>-6054</v>
      </c>
      <c r="Y39">
        <f t="shared" si="4"/>
        <v>-32.651960519928799</v>
      </c>
      <c r="Z39" s="5">
        <f t="shared" si="7"/>
        <v>-6861</v>
      </c>
      <c r="AA39">
        <f t="shared" si="5"/>
        <v>-37.01645535473429</v>
      </c>
      <c r="AB39" s="5">
        <f t="shared" si="8"/>
        <v>294</v>
      </c>
      <c r="AC39">
        <f t="shared" si="6"/>
        <v>1.5755206925757381</v>
      </c>
      <c r="AD39">
        <v>-30.654624812160659</v>
      </c>
    </row>
    <row r="40" spans="1:30">
      <c r="A40" t="str">
        <f t="shared" si="2"/>
        <v xml:space="preserve">Marquette </v>
      </c>
      <c r="B40" s="2">
        <v>7338</v>
      </c>
      <c r="C40" s="6">
        <v>2697</v>
      </c>
      <c r="D40" s="6">
        <v>4549</v>
      </c>
      <c r="E40" s="6">
        <v>90</v>
      </c>
      <c r="F40" s="6">
        <v>0</v>
      </c>
      <c r="G40" s="6">
        <v>2</v>
      </c>
      <c r="H40" s="6">
        <v>7353</v>
      </c>
      <c r="I40" s="6">
        <v>2589</v>
      </c>
      <c r="J40" s="6">
        <v>4753</v>
      </c>
      <c r="K40" s="2">
        <v>0</v>
      </c>
      <c r="L40" s="2">
        <v>11</v>
      </c>
      <c r="M40">
        <v>77</v>
      </c>
      <c r="N40">
        <v>15404</v>
      </c>
      <c r="O40">
        <v>15630</v>
      </c>
      <c r="P40">
        <v>1.46715138924955E-2</v>
      </c>
      <c r="Q40">
        <v>456</v>
      </c>
      <c r="R40">
        <v>34.2763157894736</v>
      </c>
      <c r="S40">
        <v>2.6335015089980398E-3</v>
      </c>
      <c r="T40">
        <v>64</v>
      </c>
      <c r="U40">
        <v>34.2763157894736</v>
      </c>
      <c r="V40">
        <v>456</v>
      </c>
      <c r="W40" s="1" t="s">
        <v>39</v>
      </c>
      <c r="X40" s="5">
        <f t="shared" si="3"/>
        <v>-1852</v>
      </c>
      <c r="Y40">
        <f t="shared" si="4"/>
        <v>-25.238484600708645</v>
      </c>
      <c r="Z40" s="5">
        <f t="shared" si="7"/>
        <v>-2164</v>
      </c>
      <c r="AA40">
        <f t="shared" si="5"/>
        <v>-29.430164558683529</v>
      </c>
      <c r="AB40" s="5">
        <f t="shared" si="8"/>
        <v>108</v>
      </c>
      <c r="AC40">
        <f t="shared" si="6"/>
        <v>1.5437655730152378</v>
      </c>
      <c r="AD40">
        <v>-21.310046976814668</v>
      </c>
    </row>
    <row r="41" spans="1:30">
      <c r="A41" t="str">
        <f t="shared" si="2"/>
        <v xml:space="preserve">Menominee </v>
      </c>
      <c r="B41" s="2">
        <v>1245</v>
      </c>
      <c r="C41" s="6">
        <v>979</v>
      </c>
      <c r="D41" s="6">
        <v>254</v>
      </c>
      <c r="E41" s="6">
        <v>11</v>
      </c>
      <c r="F41" s="6">
        <v>1</v>
      </c>
      <c r="G41" s="6">
        <v>0</v>
      </c>
      <c r="H41" s="6">
        <v>1226</v>
      </c>
      <c r="I41" s="6">
        <v>962</v>
      </c>
      <c r="J41" s="6">
        <v>264</v>
      </c>
      <c r="K41" s="2">
        <v>0</v>
      </c>
      <c r="L41" s="2">
        <v>0</v>
      </c>
      <c r="M41" s="2">
        <v>78</v>
      </c>
      <c r="N41">
        <v>4232</v>
      </c>
      <c r="O41">
        <v>4259</v>
      </c>
      <c r="P41">
        <v>6.3799621928166596E-3</v>
      </c>
      <c r="Q41">
        <v>358</v>
      </c>
      <c r="R41">
        <v>11.8966480446927</v>
      </c>
      <c r="S41">
        <v>7.1759967542051701E-4</v>
      </c>
      <c r="T41">
        <v>72</v>
      </c>
      <c r="U41">
        <v>11.8966480446927</v>
      </c>
      <c r="V41">
        <v>358</v>
      </c>
      <c r="W41" s="1" t="s">
        <v>40</v>
      </c>
      <c r="X41" s="5">
        <f t="shared" si="3"/>
        <v>725</v>
      </c>
      <c r="Y41">
        <f t="shared" si="4"/>
        <v>58.23293172690763</v>
      </c>
      <c r="Z41" s="5">
        <f t="shared" si="7"/>
        <v>698</v>
      </c>
      <c r="AA41">
        <f t="shared" si="5"/>
        <v>56.933115823817282</v>
      </c>
      <c r="AB41" s="5">
        <f t="shared" si="8"/>
        <v>17</v>
      </c>
      <c r="AC41">
        <f t="shared" si="6"/>
        <v>0.16798024070180384</v>
      </c>
      <c r="AD41">
        <v>58.044054895629117</v>
      </c>
    </row>
    <row r="42" spans="1:30">
      <c r="A42" t="str">
        <f t="shared" si="2"/>
        <v xml:space="preserve">Milwaukee </v>
      </c>
      <c r="B42" s="2">
        <v>346889</v>
      </c>
      <c r="C42" s="6">
        <v>246073</v>
      </c>
      <c r="D42" s="6">
        <v>97471</v>
      </c>
      <c r="E42" s="6">
        <v>2980</v>
      </c>
      <c r="F42" s="6">
        <v>0</v>
      </c>
      <c r="G42" s="6">
        <v>365</v>
      </c>
      <c r="H42" s="6">
        <v>348059</v>
      </c>
      <c r="I42" s="6">
        <v>243638</v>
      </c>
      <c r="J42" s="6">
        <v>103666</v>
      </c>
      <c r="K42" s="2">
        <v>1</v>
      </c>
      <c r="L42" s="2">
        <v>754</v>
      </c>
      <c r="M42">
        <v>79</v>
      </c>
      <c r="N42">
        <v>947735</v>
      </c>
      <c r="O42">
        <v>937839</v>
      </c>
      <c r="P42">
        <v>-1.0441737405498299E-2</v>
      </c>
      <c r="Q42">
        <v>241</v>
      </c>
      <c r="R42">
        <v>3891.44813278008</v>
      </c>
      <c r="S42">
        <v>0.15801666165689199</v>
      </c>
      <c r="T42">
        <v>1</v>
      </c>
      <c r="U42">
        <v>3891.44813278008</v>
      </c>
      <c r="V42">
        <v>241</v>
      </c>
      <c r="W42" s="1" t="s">
        <v>41</v>
      </c>
      <c r="X42" s="5">
        <f t="shared" si="3"/>
        <v>148602</v>
      </c>
      <c r="Y42">
        <f t="shared" si="4"/>
        <v>42.838487239433938</v>
      </c>
      <c r="Z42" s="5">
        <f t="shared" si="7"/>
        <v>139972</v>
      </c>
      <c r="AA42">
        <f t="shared" si="5"/>
        <v>40.215021016551795</v>
      </c>
      <c r="AB42" s="5">
        <f t="shared" si="8"/>
        <v>2435</v>
      </c>
      <c r="AC42">
        <f t="shared" si="6"/>
        <v>0.93804903212644231</v>
      </c>
      <c r="AD42">
        <v>38.754835364817566</v>
      </c>
    </row>
    <row r="43" spans="1:30">
      <c r="A43" t="str">
        <f t="shared" si="2"/>
        <v xml:space="preserve">Monroe </v>
      </c>
      <c r="B43" s="2">
        <v>17341</v>
      </c>
      <c r="C43" s="6">
        <v>6931</v>
      </c>
      <c r="D43" s="6">
        <v>10153</v>
      </c>
      <c r="E43" s="6">
        <v>247</v>
      </c>
      <c r="F43" s="6">
        <v>0</v>
      </c>
      <c r="G43" s="6">
        <v>10</v>
      </c>
      <c r="H43" s="6">
        <v>17311</v>
      </c>
      <c r="I43" s="6">
        <v>6461</v>
      </c>
      <c r="J43" s="6">
        <v>10801</v>
      </c>
      <c r="K43" s="2">
        <v>0</v>
      </c>
      <c r="L43" s="2">
        <v>49</v>
      </c>
      <c r="M43">
        <v>81</v>
      </c>
      <c r="N43">
        <v>44673</v>
      </c>
      <c r="O43">
        <v>46594</v>
      </c>
      <c r="P43">
        <v>4.3001365478029199E-2</v>
      </c>
      <c r="Q43">
        <v>901</v>
      </c>
      <c r="R43">
        <v>51.713651498335103</v>
      </c>
      <c r="S43">
        <v>7.8506314337975103E-3</v>
      </c>
      <c r="T43">
        <v>31</v>
      </c>
      <c r="U43">
        <v>51.713651498335103</v>
      </c>
      <c r="V43">
        <v>901</v>
      </c>
      <c r="W43" s="1" t="s">
        <v>42</v>
      </c>
      <c r="X43" s="5">
        <f t="shared" si="3"/>
        <v>-3222</v>
      </c>
      <c r="Y43">
        <f t="shared" si="4"/>
        <v>-18.58024335390116</v>
      </c>
      <c r="Z43" s="5">
        <f t="shared" si="7"/>
        <v>-4340</v>
      </c>
      <c r="AA43">
        <f t="shared" si="5"/>
        <v>-25.070764253942574</v>
      </c>
      <c r="AB43" s="5">
        <f t="shared" si="8"/>
        <v>470</v>
      </c>
      <c r="AC43">
        <f t="shared" si="6"/>
        <v>2.6457705621962759</v>
      </c>
      <c r="AD43">
        <v>-18.356705510566858</v>
      </c>
    </row>
    <row r="44" spans="1:30">
      <c r="A44" t="str">
        <f t="shared" si="2"/>
        <v xml:space="preserve">Oconto </v>
      </c>
      <c r="B44" s="2">
        <v>19537</v>
      </c>
      <c r="C44" s="6">
        <v>5910</v>
      </c>
      <c r="D44" s="6">
        <v>13363</v>
      </c>
      <c r="E44" s="6">
        <v>253</v>
      </c>
      <c r="F44" s="6">
        <v>0</v>
      </c>
      <c r="G44" s="6">
        <v>11</v>
      </c>
      <c r="H44" s="6">
        <v>19535</v>
      </c>
      <c r="I44" s="6">
        <v>5527</v>
      </c>
      <c r="J44" s="6">
        <v>13961</v>
      </c>
      <c r="K44" s="2">
        <v>5</v>
      </c>
      <c r="L44" s="2">
        <v>42</v>
      </c>
      <c r="M44">
        <v>83</v>
      </c>
      <c r="N44">
        <v>37660</v>
      </c>
      <c r="O44">
        <v>39225</v>
      </c>
      <c r="P44">
        <v>4.1556027615507099E-2</v>
      </c>
      <c r="Q44">
        <v>998</v>
      </c>
      <c r="R44">
        <v>39.303607214428801</v>
      </c>
      <c r="S44">
        <v>6.6090272994528696E-3</v>
      </c>
      <c r="T44">
        <v>38</v>
      </c>
      <c r="U44">
        <v>39.303607214428801</v>
      </c>
      <c r="V44">
        <v>998</v>
      </c>
      <c r="W44" s="1" t="s">
        <v>43</v>
      </c>
      <c r="X44" s="5">
        <f t="shared" si="3"/>
        <v>-7453</v>
      </c>
      <c r="Y44">
        <f t="shared" si="4"/>
        <v>-38.148129190766241</v>
      </c>
      <c r="Z44" s="5">
        <f t="shared" si="7"/>
        <v>-8434</v>
      </c>
      <c r="AA44">
        <f t="shared" si="5"/>
        <v>-43.173790632198624</v>
      </c>
      <c r="AB44" s="5">
        <f t="shared" si="8"/>
        <v>383</v>
      </c>
      <c r="AC44">
        <f t="shared" si="6"/>
        <v>1.9574865324480828</v>
      </c>
      <c r="AD44">
        <v>-36.139252710740607</v>
      </c>
    </row>
    <row r="45" spans="1:30">
      <c r="A45" t="str">
        <f t="shared" si="2"/>
        <v xml:space="preserve">Oneida </v>
      </c>
      <c r="B45" s="2">
        <v>20230</v>
      </c>
      <c r="C45" s="6">
        <v>8667</v>
      </c>
      <c r="D45" s="6">
        <v>11297</v>
      </c>
      <c r="E45" s="6">
        <v>252</v>
      </c>
      <c r="F45" s="6">
        <v>3</v>
      </c>
      <c r="G45" s="6">
        <v>11</v>
      </c>
      <c r="H45" s="6">
        <v>20186</v>
      </c>
      <c r="I45" s="6">
        <v>8279</v>
      </c>
      <c r="J45" s="6">
        <v>11866</v>
      </c>
      <c r="K45" s="2">
        <v>3</v>
      </c>
      <c r="L45" s="2">
        <v>38</v>
      </c>
      <c r="M45">
        <v>85</v>
      </c>
      <c r="N45">
        <v>35998</v>
      </c>
      <c r="O45">
        <v>38215</v>
      </c>
      <c r="P45">
        <v>6.1586754819712201E-2</v>
      </c>
      <c r="Q45">
        <v>1113</v>
      </c>
      <c r="R45">
        <v>34.335130278526499</v>
      </c>
      <c r="S45">
        <v>6.4388522179373298E-3</v>
      </c>
      <c r="T45">
        <v>39</v>
      </c>
      <c r="U45">
        <v>34.335130278526499</v>
      </c>
      <c r="V45">
        <v>1113</v>
      </c>
      <c r="W45" s="1" t="s">
        <v>44</v>
      </c>
      <c r="X45" s="5">
        <f t="shared" si="3"/>
        <v>-2630</v>
      </c>
      <c r="Y45">
        <f t="shared" si="4"/>
        <v>-13.000494315373206</v>
      </c>
      <c r="Z45" s="5">
        <f t="shared" si="7"/>
        <v>-3587</v>
      </c>
      <c r="AA45">
        <f t="shared" si="5"/>
        <v>-17.769741404934113</v>
      </c>
      <c r="AB45" s="5">
        <f t="shared" si="8"/>
        <v>388</v>
      </c>
      <c r="AC45">
        <f t="shared" si="6"/>
        <v>1.8287396319517646</v>
      </c>
      <c r="AD45">
        <v>-15.195715104814916</v>
      </c>
    </row>
    <row r="46" spans="1:30">
      <c r="A46" t="str">
        <f t="shared" si="2"/>
        <v xml:space="preserve">Outagamie </v>
      </c>
      <c r="B46" s="2">
        <v>86102</v>
      </c>
      <c r="C46" s="6">
        <v>39572</v>
      </c>
      <c r="D46" s="6">
        <v>45601</v>
      </c>
      <c r="E46" s="6">
        <v>926</v>
      </c>
      <c r="F46" s="6">
        <v>3</v>
      </c>
      <c r="G46" s="6">
        <v>0</v>
      </c>
      <c r="H46" s="6">
        <v>85727</v>
      </c>
      <c r="I46" s="6">
        <v>37922</v>
      </c>
      <c r="J46" s="6">
        <v>47805</v>
      </c>
      <c r="K46" s="2">
        <v>0</v>
      </c>
      <c r="L46" s="2">
        <v>0</v>
      </c>
      <c r="M46">
        <v>87</v>
      </c>
      <c r="N46">
        <v>176695</v>
      </c>
      <c r="O46">
        <v>193507</v>
      </c>
      <c r="P46">
        <v>9.5147004725657194E-2</v>
      </c>
      <c r="Q46">
        <v>638</v>
      </c>
      <c r="R46">
        <v>303.30250783699</v>
      </c>
      <c r="S46">
        <v>3.2604029206761698E-2</v>
      </c>
      <c r="T46">
        <v>6</v>
      </c>
      <c r="U46">
        <v>303.30250783699</v>
      </c>
      <c r="V46">
        <v>638</v>
      </c>
      <c r="W46" s="1" t="s">
        <v>45</v>
      </c>
      <c r="X46" s="5">
        <f t="shared" si="3"/>
        <v>-6029</v>
      </c>
      <c r="Y46">
        <f t="shared" si="4"/>
        <v>-7.002160228566118</v>
      </c>
      <c r="Z46" s="5">
        <f t="shared" si="7"/>
        <v>-9883</v>
      </c>
      <c r="AA46">
        <f t="shared" si="5"/>
        <v>-11.528456612269178</v>
      </c>
      <c r="AB46" s="5">
        <f t="shared" si="8"/>
        <v>1650</v>
      </c>
      <c r="AC46">
        <f t="shared" si="6"/>
        <v>1.72367175692551</v>
      </c>
      <c r="AD46">
        <v>-10.233463851096818</v>
      </c>
    </row>
    <row r="47" spans="1:30">
      <c r="A47" t="str">
        <f t="shared" si="2"/>
        <v xml:space="preserve">Ozaukee </v>
      </c>
      <c r="B47" s="2">
        <v>52367</v>
      </c>
      <c r="C47" s="6">
        <v>23104</v>
      </c>
      <c r="D47" s="6">
        <v>28827</v>
      </c>
      <c r="E47" s="6">
        <v>370</v>
      </c>
      <c r="F47" s="6">
        <v>7</v>
      </c>
      <c r="G47" s="6">
        <v>59</v>
      </c>
      <c r="H47" s="6">
        <v>52293</v>
      </c>
      <c r="I47" s="6">
        <v>21954</v>
      </c>
      <c r="J47" s="6">
        <v>30209</v>
      </c>
      <c r="K47" s="2">
        <v>3</v>
      </c>
      <c r="L47" s="2">
        <v>127</v>
      </c>
      <c r="M47">
        <v>89</v>
      </c>
      <c r="N47">
        <v>86395</v>
      </c>
      <c r="O47">
        <v>92525</v>
      </c>
      <c r="P47">
        <v>7.0953180160888904E-2</v>
      </c>
      <c r="Q47">
        <v>233</v>
      </c>
      <c r="R47">
        <v>397.10300429184502</v>
      </c>
      <c r="S47">
        <v>1.55895538784417E-2</v>
      </c>
      <c r="T47">
        <v>18</v>
      </c>
      <c r="U47">
        <v>397.10300429184502</v>
      </c>
      <c r="V47">
        <v>233</v>
      </c>
      <c r="W47" s="1" t="s">
        <v>46</v>
      </c>
      <c r="X47" s="5">
        <f t="shared" si="3"/>
        <v>-5723</v>
      </c>
      <c r="Y47">
        <f t="shared" si="4"/>
        <v>-10.928638264555918</v>
      </c>
      <c r="Z47" s="5">
        <f t="shared" si="7"/>
        <v>-8255</v>
      </c>
      <c r="AA47">
        <f t="shared" si="5"/>
        <v>-15.786051670395651</v>
      </c>
      <c r="AB47" s="5">
        <f t="shared" si="8"/>
        <v>1150</v>
      </c>
      <c r="AC47">
        <f t="shared" si="6"/>
        <v>2.136713618951708</v>
      </c>
      <c r="AD47">
        <v>-19.086712104144212</v>
      </c>
    </row>
    <row r="48" spans="1:30">
      <c r="A48" t="str">
        <f t="shared" si="2"/>
        <v xml:space="preserve">Pepin </v>
      </c>
      <c r="B48" s="2">
        <v>3311</v>
      </c>
      <c r="C48" s="6">
        <v>1280</v>
      </c>
      <c r="D48" s="6">
        <v>1990</v>
      </c>
      <c r="E48" s="6">
        <v>41</v>
      </c>
      <c r="F48" s="6">
        <v>0</v>
      </c>
      <c r="G48" s="6">
        <v>0</v>
      </c>
      <c r="H48" s="6">
        <v>3300</v>
      </c>
      <c r="I48" s="6">
        <v>1177</v>
      </c>
      <c r="J48" s="6">
        <v>2122</v>
      </c>
      <c r="K48" s="2">
        <v>1</v>
      </c>
      <c r="L48" s="2">
        <v>0</v>
      </c>
      <c r="M48">
        <v>91</v>
      </c>
      <c r="N48">
        <v>7469</v>
      </c>
      <c r="O48">
        <v>7288</v>
      </c>
      <c r="P48">
        <v>-2.42334984603025E-2</v>
      </c>
      <c r="Q48">
        <v>232</v>
      </c>
      <c r="R48">
        <v>31.413793103448199</v>
      </c>
      <c r="S48">
        <v>1.2279564297874399E-3</v>
      </c>
      <c r="T48">
        <v>69</v>
      </c>
      <c r="U48">
        <v>31.413793103448199</v>
      </c>
      <c r="V48">
        <v>232</v>
      </c>
      <c r="W48" s="1" t="s">
        <v>47</v>
      </c>
      <c r="X48" s="5">
        <f t="shared" si="3"/>
        <v>-710</v>
      </c>
      <c r="Y48">
        <f t="shared" si="4"/>
        <v>-21.443672606463299</v>
      </c>
      <c r="Z48" s="5">
        <f t="shared" si="7"/>
        <v>-945</v>
      </c>
      <c r="AA48">
        <f t="shared" si="5"/>
        <v>-28.636363636363637</v>
      </c>
      <c r="AB48" s="5">
        <f t="shared" si="8"/>
        <v>103</v>
      </c>
      <c r="AC48">
        <f t="shared" si="6"/>
        <v>2.9923487365347832</v>
      </c>
      <c r="AD48">
        <v>-19.524306279991659</v>
      </c>
    </row>
    <row r="49" spans="1:30">
      <c r="A49" t="str">
        <f t="shared" si="2"/>
        <v xml:space="preserve">Pierce </v>
      </c>
      <c r="B49" s="2">
        <v>18029</v>
      </c>
      <c r="C49" s="6">
        <v>7967</v>
      </c>
      <c r="D49" s="6">
        <v>9779</v>
      </c>
      <c r="E49" s="6">
        <v>270</v>
      </c>
      <c r="F49" s="6">
        <v>3</v>
      </c>
      <c r="G49" s="6">
        <v>10</v>
      </c>
      <c r="H49" s="6">
        <v>18037</v>
      </c>
      <c r="I49" s="6">
        <v>7709</v>
      </c>
      <c r="J49" s="6">
        <v>10313</v>
      </c>
      <c r="K49" s="2">
        <v>1</v>
      </c>
      <c r="L49" s="2">
        <v>14</v>
      </c>
      <c r="M49">
        <v>93</v>
      </c>
      <c r="N49">
        <v>41019</v>
      </c>
      <c r="O49">
        <v>42450</v>
      </c>
      <c r="P49">
        <v>3.4886272215314901E-2</v>
      </c>
      <c r="Q49">
        <v>574</v>
      </c>
      <c r="R49">
        <v>73.9547038327526</v>
      </c>
      <c r="S49">
        <v>7.1524081290446004E-3</v>
      </c>
      <c r="T49">
        <v>35</v>
      </c>
      <c r="U49">
        <v>73.9547038327526</v>
      </c>
      <c r="V49">
        <v>574</v>
      </c>
      <c r="W49" s="1" t="s">
        <v>48</v>
      </c>
      <c r="X49" s="5">
        <f t="shared" si="3"/>
        <v>-1812</v>
      </c>
      <c r="Y49">
        <f t="shared" si="4"/>
        <v>-10.050474235953189</v>
      </c>
      <c r="Z49" s="5">
        <f t="shared" si="7"/>
        <v>-2604</v>
      </c>
      <c r="AA49">
        <f t="shared" si="5"/>
        <v>-14.436990630370905</v>
      </c>
      <c r="AB49" s="5">
        <f t="shared" si="8"/>
        <v>258</v>
      </c>
      <c r="AC49">
        <f t="shared" si="6"/>
        <v>1.449992755445384</v>
      </c>
      <c r="AD49">
        <v>-9.5524866047845443</v>
      </c>
    </row>
    <row r="50" spans="1:30">
      <c r="A50" t="str">
        <f t="shared" si="2"/>
        <v xml:space="preserve">Polk </v>
      </c>
      <c r="B50" s="2">
        <v>20445</v>
      </c>
      <c r="C50" s="6">
        <v>7587</v>
      </c>
      <c r="D50" s="6">
        <v>12548</v>
      </c>
      <c r="E50" s="6">
        <v>289</v>
      </c>
      <c r="F50" s="6">
        <v>21</v>
      </c>
      <c r="G50" s="6">
        <v>0</v>
      </c>
      <c r="H50" s="6">
        <v>20447</v>
      </c>
      <c r="I50" s="6">
        <v>7313</v>
      </c>
      <c r="J50" s="6">
        <v>13132</v>
      </c>
      <c r="K50" s="2">
        <v>2</v>
      </c>
      <c r="L50" s="2">
        <v>0</v>
      </c>
      <c r="M50">
        <v>95</v>
      </c>
      <c r="N50">
        <v>44205</v>
      </c>
      <c r="O50">
        <v>45131</v>
      </c>
      <c r="P50">
        <v>2.09478565773102E-2</v>
      </c>
      <c r="Q50">
        <v>914</v>
      </c>
      <c r="R50">
        <v>49.377461706783301</v>
      </c>
      <c r="S50">
        <v>7.60413030086954E-3</v>
      </c>
      <c r="T50">
        <v>33</v>
      </c>
      <c r="U50">
        <v>49.377461706783301</v>
      </c>
      <c r="V50">
        <v>914</v>
      </c>
      <c r="W50" s="1" t="s">
        <v>49</v>
      </c>
      <c r="X50" s="5">
        <f t="shared" si="3"/>
        <v>-4961</v>
      </c>
      <c r="Y50">
        <f t="shared" si="4"/>
        <v>-24.265101491807282</v>
      </c>
      <c r="Z50" s="5">
        <f t="shared" si="7"/>
        <v>-5819</v>
      </c>
      <c r="AA50">
        <f t="shared" si="5"/>
        <v>-28.458942632170981</v>
      </c>
      <c r="AB50" s="5">
        <f t="shared" si="8"/>
        <v>274</v>
      </c>
      <c r="AC50">
        <f t="shared" si="6"/>
        <v>1.3436796906814319</v>
      </c>
      <c r="AD50">
        <v>-24.049265932143154</v>
      </c>
    </row>
    <row r="51" spans="1:30">
      <c r="A51" t="str">
        <f t="shared" si="2"/>
        <v xml:space="preserve">Portage </v>
      </c>
      <c r="B51" s="2">
        <v>33681</v>
      </c>
      <c r="C51" s="6">
        <v>17947</v>
      </c>
      <c r="D51" s="6">
        <v>15361</v>
      </c>
      <c r="E51" s="6">
        <v>350</v>
      </c>
      <c r="F51" s="6">
        <v>1</v>
      </c>
      <c r="G51" s="6">
        <v>22</v>
      </c>
      <c r="H51" s="6">
        <v>33575</v>
      </c>
      <c r="I51" s="6">
        <v>17186</v>
      </c>
      <c r="J51" s="6">
        <v>16339</v>
      </c>
      <c r="K51" s="2">
        <v>0</v>
      </c>
      <c r="L51" s="2">
        <v>50</v>
      </c>
      <c r="M51">
        <v>97</v>
      </c>
      <c r="N51">
        <v>70019</v>
      </c>
      <c r="O51">
        <v>70449</v>
      </c>
      <c r="P51">
        <v>6.1411902483612304E-3</v>
      </c>
      <c r="Q51">
        <v>801</v>
      </c>
      <c r="R51">
        <v>87.951310861423195</v>
      </c>
      <c r="S51">
        <v>1.1869964670979101E-2</v>
      </c>
      <c r="T51">
        <v>23</v>
      </c>
      <c r="U51">
        <v>87.951310861423195</v>
      </c>
      <c r="V51">
        <v>801</v>
      </c>
      <c r="W51" s="1" t="s">
        <v>50</v>
      </c>
      <c r="X51" s="5">
        <f t="shared" si="3"/>
        <v>2586</v>
      </c>
      <c r="Y51">
        <f t="shared" si="4"/>
        <v>7.6779193016834446</v>
      </c>
      <c r="Z51" s="5">
        <f t="shared" si="7"/>
        <v>847</v>
      </c>
      <c r="AA51">
        <f t="shared" si="5"/>
        <v>2.5227103499627646</v>
      </c>
      <c r="AB51" s="5">
        <f t="shared" si="8"/>
        <v>761</v>
      </c>
      <c r="AC51">
        <f t="shared" si="6"/>
        <v>2.0983399877918196</v>
      </c>
      <c r="AD51">
        <v>6.0318050175505178</v>
      </c>
    </row>
    <row r="52" spans="1:30">
      <c r="A52" t="str">
        <f t="shared" si="2"/>
        <v xml:space="preserve">Price </v>
      </c>
      <c r="B52" s="2">
        <v>7062</v>
      </c>
      <c r="C52" s="6">
        <v>2596</v>
      </c>
      <c r="D52" s="6">
        <v>4369</v>
      </c>
      <c r="E52" s="6">
        <v>97</v>
      </c>
      <c r="F52" s="6">
        <v>0</v>
      </c>
      <c r="G52" s="6">
        <v>0</v>
      </c>
      <c r="H52" s="6">
        <v>7047</v>
      </c>
      <c r="I52" s="6">
        <v>2459</v>
      </c>
      <c r="J52" s="6">
        <v>4584</v>
      </c>
      <c r="K52" s="2">
        <v>4</v>
      </c>
      <c r="L52" s="2">
        <v>0</v>
      </c>
      <c r="M52">
        <v>99</v>
      </c>
      <c r="N52">
        <v>14159</v>
      </c>
      <c r="O52">
        <v>14034</v>
      </c>
      <c r="P52">
        <v>-8.8283070838336402E-3</v>
      </c>
      <c r="Q52">
        <v>1254</v>
      </c>
      <c r="R52">
        <v>11.1913875598086</v>
      </c>
      <c r="S52">
        <v>2.3645911821675298E-3</v>
      </c>
      <c r="T52">
        <v>66</v>
      </c>
      <c r="U52">
        <v>11.1913875598086</v>
      </c>
      <c r="V52">
        <v>1254</v>
      </c>
      <c r="W52" s="1" t="s">
        <v>51</v>
      </c>
      <c r="X52" s="5">
        <f t="shared" si="3"/>
        <v>-1773</v>
      </c>
      <c r="Y52">
        <f t="shared" si="4"/>
        <v>-25.10620220900595</v>
      </c>
      <c r="Z52" s="5">
        <f t="shared" si="7"/>
        <v>-2125</v>
      </c>
      <c r="AA52">
        <f t="shared" si="5"/>
        <v>-30.154675748545479</v>
      </c>
      <c r="AB52" s="5">
        <f t="shared" si="8"/>
        <v>137</v>
      </c>
      <c r="AC52">
        <f t="shared" si="6"/>
        <v>1.8658433561573873</v>
      </c>
      <c r="AD52">
        <v>-22.480001595882619</v>
      </c>
    </row>
    <row r="53" spans="1:30">
      <c r="A53" t="str">
        <f t="shared" si="2"/>
        <v xml:space="preserve">Racine </v>
      </c>
      <c r="B53" s="2">
        <v>81528</v>
      </c>
      <c r="C53" s="6">
        <v>38241</v>
      </c>
      <c r="D53" s="6">
        <v>42359</v>
      </c>
      <c r="E53" s="6">
        <v>853</v>
      </c>
      <c r="F53" s="6">
        <v>3</v>
      </c>
      <c r="G53" s="6">
        <v>72</v>
      </c>
      <c r="H53" s="6">
        <v>81691</v>
      </c>
      <c r="I53" s="6">
        <v>37252</v>
      </c>
      <c r="J53" s="6">
        <v>44221</v>
      </c>
      <c r="K53" s="2">
        <v>2</v>
      </c>
      <c r="L53" s="2">
        <v>216</v>
      </c>
      <c r="M53">
        <v>101</v>
      </c>
      <c r="N53">
        <v>195408</v>
      </c>
      <c r="O53">
        <v>198191</v>
      </c>
      <c r="P53">
        <v>1.4241996233521599E-2</v>
      </c>
      <c r="Q53">
        <v>333</v>
      </c>
      <c r="R53">
        <v>595.16816816816799</v>
      </c>
      <c r="S53">
        <v>3.33932372085625E-2</v>
      </c>
      <c r="T53">
        <v>5</v>
      </c>
      <c r="U53">
        <v>595.16816816816799</v>
      </c>
      <c r="V53">
        <v>333</v>
      </c>
      <c r="W53" s="1" t="s">
        <v>52</v>
      </c>
      <c r="X53" s="5">
        <f t="shared" si="3"/>
        <v>-4118</v>
      </c>
      <c r="Y53">
        <f t="shared" si="4"/>
        <v>-5.0510254145814892</v>
      </c>
      <c r="Z53" s="5">
        <f t="shared" si="7"/>
        <v>-6969</v>
      </c>
      <c r="AA53">
        <f t="shared" si="5"/>
        <v>-8.530927519555398</v>
      </c>
      <c r="AB53" s="5">
        <f t="shared" si="8"/>
        <v>989</v>
      </c>
      <c r="AC53">
        <f t="shared" si="6"/>
        <v>1.3042510594798773</v>
      </c>
      <c r="AD53">
        <v>-4.4591480283398433</v>
      </c>
    </row>
    <row r="54" spans="1:30">
      <c r="A54" t="str">
        <f t="shared" si="2"/>
        <v xml:space="preserve">Richland </v>
      </c>
      <c r="B54" s="2">
        <v>7008</v>
      </c>
      <c r="C54" s="6">
        <v>3354</v>
      </c>
      <c r="D54" s="6">
        <v>3562</v>
      </c>
      <c r="E54" s="6">
        <v>87</v>
      </c>
      <c r="F54" s="6">
        <v>0</v>
      </c>
      <c r="G54" s="6">
        <v>5</v>
      </c>
      <c r="H54" s="6">
        <v>7012</v>
      </c>
      <c r="I54" s="6">
        <v>3173</v>
      </c>
      <c r="J54" s="6">
        <v>3827</v>
      </c>
      <c r="K54" s="2">
        <v>0</v>
      </c>
      <c r="L54" s="2">
        <v>12</v>
      </c>
      <c r="M54">
        <v>103</v>
      </c>
      <c r="N54">
        <v>18021</v>
      </c>
      <c r="O54">
        <v>17160</v>
      </c>
      <c r="P54">
        <v>-4.7777592808390203E-2</v>
      </c>
      <c r="Q54">
        <v>586</v>
      </c>
      <c r="R54">
        <v>29.283276450511899</v>
      </c>
      <c r="S54">
        <v>2.8912914839671401E-3</v>
      </c>
      <c r="T54">
        <v>57</v>
      </c>
      <c r="U54">
        <v>29.283276450511899</v>
      </c>
      <c r="V54">
        <v>586</v>
      </c>
      <c r="W54" s="1" t="s">
        <v>53</v>
      </c>
      <c r="X54" s="5">
        <f t="shared" si="3"/>
        <v>-208</v>
      </c>
      <c r="Y54">
        <f t="shared" si="4"/>
        <v>-2.9680365296803677</v>
      </c>
      <c r="Z54" s="5">
        <f t="shared" si="7"/>
        <v>-654</v>
      </c>
      <c r="AA54">
        <f t="shared" si="5"/>
        <v>-9.3268682258984601</v>
      </c>
      <c r="AB54" s="5">
        <f t="shared" si="8"/>
        <v>181</v>
      </c>
      <c r="AC54">
        <f t="shared" si="6"/>
        <v>2.6085907524478591</v>
      </c>
      <c r="AD54">
        <v>-1.4540139246836226</v>
      </c>
    </row>
    <row r="55" spans="1:30">
      <c r="A55" t="str">
        <f t="shared" si="2"/>
        <v xml:space="preserve">Rock </v>
      </c>
      <c r="B55" s="2">
        <v>65276</v>
      </c>
      <c r="C55" s="6">
        <v>37755</v>
      </c>
      <c r="D55" s="6">
        <v>26722</v>
      </c>
      <c r="E55" s="6">
        <v>759</v>
      </c>
      <c r="F55" s="6">
        <v>0</v>
      </c>
      <c r="G55" s="6">
        <v>40</v>
      </c>
      <c r="H55" s="6">
        <v>64942</v>
      </c>
      <c r="I55" s="6">
        <v>36024</v>
      </c>
      <c r="J55" s="6">
        <v>28758</v>
      </c>
      <c r="K55" s="2">
        <v>0</v>
      </c>
      <c r="L55" s="2">
        <v>160</v>
      </c>
      <c r="M55">
        <v>105</v>
      </c>
      <c r="N55">
        <v>160331</v>
      </c>
      <c r="O55">
        <v>164359</v>
      </c>
      <c r="P55">
        <v>2.5123026738434799E-2</v>
      </c>
      <c r="Q55">
        <v>718</v>
      </c>
      <c r="R55">
        <v>228.91225626740899</v>
      </c>
      <c r="S55">
        <v>2.7692877448330801E-2</v>
      </c>
      <c r="T55">
        <v>9</v>
      </c>
      <c r="U55">
        <v>228.91225626740899</v>
      </c>
      <c r="V55">
        <v>718</v>
      </c>
      <c r="W55" s="1" t="s">
        <v>54</v>
      </c>
      <c r="X55" s="5">
        <f t="shared" si="3"/>
        <v>11033</v>
      </c>
      <c r="Y55">
        <f t="shared" si="4"/>
        <v>16.902077333169924</v>
      </c>
      <c r="Z55" s="5">
        <f t="shared" si="7"/>
        <v>7266</v>
      </c>
      <c r="AA55">
        <f t="shared" si="5"/>
        <v>11.188445074066095</v>
      </c>
      <c r="AB55" s="5">
        <f t="shared" si="8"/>
        <v>1731</v>
      </c>
      <c r="AC55">
        <f t="shared" si="6"/>
        <v>2.36798630550904</v>
      </c>
      <c r="AD55">
        <v>15.811069071281597</v>
      </c>
    </row>
    <row r="56" spans="1:30">
      <c r="A56" t="str">
        <f t="shared" si="2"/>
        <v xml:space="preserve">Rusk </v>
      </c>
      <c r="B56" s="2">
        <v>6387</v>
      </c>
      <c r="C56" s="6">
        <v>2180</v>
      </c>
      <c r="D56" s="6">
        <v>4120</v>
      </c>
      <c r="E56" s="6">
        <v>85</v>
      </c>
      <c r="F56" s="6">
        <v>1</v>
      </c>
      <c r="G56" s="6">
        <v>1</v>
      </c>
      <c r="H56" s="6">
        <v>6384</v>
      </c>
      <c r="I56" s="6">
        <v>2056</v>
      </c>
      <c r="J56" s="6">
        <v>4326</v>
      </c>
      <c r="K56" s="2">
        <v>0</v>
      </c>
      <c r="L56" s="2">
        <v>2</v>
      </c>
      <c r="M56">
        <v>107</v>
      </c>
      <c r="N56">
        <v>14755</v>
      </c>
      <c r="O56">
        <v>14074</v>
      </c>
      <c r="P56">
        <v>-4.6153846153846101E-2</v>
      </c>
      <c r="Q56">
        <v>914</v>
      </c>
      <c r="R56">
        <v>15.398249452953999</v>
      </c>
      <c r="S56">
        <v>2.3713307893562701E-3</v>
      </c>
      <c r="T56">
        <v>65</v>
      </c>
      <c r="U56">
        <v>15.398249452953999</v>
      </c>
      <c r="V56">
        <v>914</v>
      </c>
      <c r="W56" s="1" t="s">
        <v>55</v>
      </c>
      <c r="X56" s="5">
        <f t="shared" si="3"/>
        <v>-1940</v>
      </c>
      <c r="Y56">
        <f t="shared" si="4"/>
        <v>-30.374197588852358</v>
      </c>
      <c r="Z56" s="5">
        <f t="shared" si="7"/>
        <v>-2270</v>
      </c>
      <c r="AA56">
        <f t="shared" si="5"/>
        <v>-35.557644110275696</v>
      </c>
      <c r="AB56" s="5">
        <f t="shared" si="8"/>
        <v>124</v>
      </c>
      <c r="AC56">
        <f t="shared" si="6"/>
        <v>1.9263164957956158</v>
      </c>
      <c r="AD56">
        <v>-29.357658187841928</v>
      </c>
    </row>
    <row r="57" spans="1:30">
      <c r="A57" t="str">
        <f t="shared" si="2"/>
        <v xml:space="preserve">Sauk </v>
      </c>
      <c r="B57" s="2">
        <v>28960</v>
      </c>
      <c r="C57" s="6">
        <v>15285</v>
      </c>
      <c r="D57" s="6">
        <v>13348</v>
      </c>
      <c r="E57" s="6">
        <v>327</v>
      </c>
      <c r="F57" s="6">
        <v>0</v>
      </c>
      <c r="G57" s="6">
        <v>0</v>
      </c>
      <c r="H57" s="6">
        <v>28907</v>
      </c>
      <c r="I57" s="6">
        <v>14618</v>
      </c>
      <c r="J57" s="6">
        <v>14289</v>
      </c>
      <c r="K57" s="2">
        <v>0</v>
      </c>
      <c r="L57" s="2">
        <v>0</v>
      </c>
      <c r="M57">
        <v>111</v>
      </c>
      <c r="N57">
        <v>61976</v>
      </c>
      <c r="O57">
        <v>66521</v>
      </c>
      <c r="P57">
        <v>7.3334839292629406E-2</v>
      </c>
      <c r="Q57">
        <v>831</v>
      </c>
      <c r="R57">
        <v>80.049338146810996</v>
      </c>
      <c r="S57">
        <v>1.1208135245045299E-2</v>
      </c>
      <c r="T57">
        <v>25</v>
      </c>
      <c r="U57">
        <v>80.049338146810996</v>
      </c>
      <c r="V57">
        <v>831</v>
      </c>
      <c r="W57" s="1" t="s">
        <v>56</v>
      </c>
      <c r="X57" s="5">
        <f t="shared" si="3"/>
        <v>1937</v>
      </c>
      <c r="Y57">
        <f t="shared" si="4"/>
        <v>6.6885359116022114</v>
      </c>
      <c r="Z57" s="5">
        <f t="shared" si="7"/>
        <v>329</v>
      </c>
      <c r="AA57">
        <f t="shared" si="5"/>
        <v>1.1381326322344121</v>
      </c>
      <c r="AB57" s="5">
        <f t="shared" si="8"/>
        <v>667</v>
      </c>
      <c r="AC57">
        <f t="shared" si="6"/>
        <v>2.2106298164794813</v>
      </c>
      <c r="AD57">
        <v>6.2226684622009865</v>
      </c>
    </row>
    <row r="58" spans="1:30">
      <c r="A58" t="str">
        <f t="shared" si="2"/>
        <v xml:space="preserve">Sawyer </v>
      </c>
      <c r="B58" s="2">
        <v>8566</v>
      </c>
      <c r="C58" s="6">
        <v>3734</v>
      </c>
      <c r="D58" s="6">
        <v>4735</v>
      </c>
      <c r="E58" s="6">
        <v>91</v>
      </c>
      <c r="F58" s="6">
        <v>1</v>
      </c>
      <c r="G58" s="6">
        <v>5</v>
      </c>
      <c r="H58" s="6">
        <v>8559</v>
      </c>
      <c r="I58" s="6">
        <v>3597</v>
      </c>
      <c r="J58" s="6">
        <v>4949</v>
      </c>
      <c r="K58" s="2">
        <v>0</v>
      </c>
      <c r="L58" s="2">
        <v>13</v>
      </c>
      <c r="M58">
        <v>113</v>
      </c>
      <c r="N58">
        <v>16557</v>
      </c>
      <c r="O58">
        <v>18378</v>
      </c>
      <c r="P58">
        <v>0.109983692697952</v>
      </c>
      <c r="Q58">
        <v>1257</v>
      </c>
      <c r="R58">
        <v>14.6205250596658</v>
      </c>
      <c r="S58">
        <v>3.0965125228641101E-3</v>
      </c>
      <c r="T58">
        <v>56</v>
      </c>
      <c r="U58">
        <v>14.6205250596658</v>
      </c>
      <c r="V58">
        <v>1257</v>
      </c>
      <c r="W58" s="1" t="s">
        <v>57</v>
      </c>
      <c r="X58" s="5">
        <f t="shared" si="3"/>
        <v>-1001</v>
      </c>
      <c r="Y58">
        <f t="shared" si="4"/>
        <v>-11.685734298388983</v>
      </c>
      <c r="Z58" s="5">
        <f t="shared" si="7"/>
        <v>-1352</v>
      </c>
      <c r="AA58">
        <f t="shared" si="5"/>
        <v>-15.796237878256802</v>
      </c>
      <c r="AB58" s="5">
        <f t="shared" si="8"/>
        <v>137</v>
      </c>
      <c r="AC58">
        <f t="shared" si="6"/>
        <v>1.5650033197213697</v>
      </c>
      <c r="AD58">
        <v>-13.748480966926135</v>
      </c>
    </row>
    <row r="59" spans="1:30">
      <c r="A59" t="str">
        <f t="shared" si="2"/>
        <v xml:space="preserve">Shawano </v>
      </c>
      <c r="B59" s="2">
        <v>17937</v>
      </c>
      <c r="C59" s="6">
        <v>5853</v>
      </c>
      <c r="D59" s="6">
        <v>11875</v>
      </c>
      <c r="E59" s="6">
        <v>209</v>
      </c>
      <c r="F59" s="6">
        <v>0</v>
      </c>
      <c r="G59" s="6">
        <v>0</v>
      </c>
      <c r="H59" s="6">
        <v>17912</v>
      </c>
      <c r="I59" s="6">
        <v>5495</v>
      </c>
      <c r="J59" s="6">
        <v>12415</v>
      </c>
      <c r="K59" s="2">
        <v>2</v>
      </c>
      <c r="L59" s="2">
        <v>0</v>
      </c>
      <c r="M59">
        <v>115</v>
      </c>
      <c r="N59">
        <v>41949</v>
      </c>
      <c r="O59">
        <v>40667</v>
      </c>
      <c r="P59">
        <v>-3.0560919211423301E-2</v>
      </c>
      <c r="Q59">
        <v>893</v>
      </c>
      <c r="R59">
        <v>45.539753639417697</v>
      </c>
      <c r="S59">
        <v>6.8519901386067603E-3</v>
      </c>
      <c r="T59">
        <v>37</v>
      </c>
      <c r="U59">
        <v>45.539753639417697</v>
      </c>
      <c r="V59">
        <v>893</v>
      </c>
      <c r="W59" s="1" t="s">
        <v>58</v>
      </c>
      <c r="X59" s="5">
        <f t="shared" si="3"/>
        <v>-6022</v>
      </c>
      <c r="Y59">
        <f t="shared" si="4"/>
        <v>-33.573061270000558</v>
      </c>
      <c r="Z59" s="5">
        <f t="shared" si="7"/>
        <v>-6920</v>
      </c>
      <c r="AA59">
        <f t="shared" si="5"/>
        <v>-38.633318445734702</v>
      </c>
      <c r="AB59" s="5">
        <f t="shared" si="8"/>
        <v>358</v>
      </c>
      <c r="AC59">
        <f t="shared" si="6"/>
        <v>1.953116800569149</v>
      </c>
      <c r="AD59">
        <v>-32.596196373286155</v>
      </c>
    </row>
    <row r="60" spans="1:30">
      <c r="A60" t="str">
        <f t="shared" si="2"/>
        <v xml:space="preserve">Sheboygan </v>
      </c>
      <c r="B60" s="2">
        <v>53661</v>
      </c>
      <c r="C60" s="6">
        <v>22325</v>
      </c>
      <c r="D60" s="6">
        <v>30679</v>
      </c>
      <c r="E60" s="6">
        <v>602</v>
      </c>
      <c r="F60" s="6">
        <v>1</v>
      </c>
      <c r="G60" s="6">
        <v>54</v>
      </c>
      <c r="H60" s="6">
        <v>53537</v>
      </c>
      <c r="I60" s="6">
        <v>21350</v>
      </c>
      <c r="J60" s="6">
        <v>32058</v>
      </c>
      <c r="K60" s="2">
        <v>0</v>
      </c>
      <c r="L60" s="2">
        <v>129</v>
      </c>
      <c r="M60">
        <v>117</v>
      </c>
      <c r="N60">
        <v>115507</v>
      </c>
      <c r="O60">
        <v>118540</v>
      </c>
      <c r="P60">
        <v>2.6258148856779202E-2</v>
      </c>
      <c r="Q60">
        <v>511</v>
      </c>
      <c r="R60">
        <v>231.97651663405</v>
      </c>
      <c r="S60">
        <v>1.9972825903815002E-2</v>
      </c>
      <c r="T60">
        <v>13</v>
      </c>
      <c r="U60">
        <v>231.97651663405</v>
      </c>
      <c r="V60">
        <v>511</v>
      </c>
      <c r="W60" s="1" t="s">
        <v>59</v>
      </c>
      <c r="X60" s="5">
        <f t="shared" si="3"/>
        <v>-8354</v>
      </c>
      <c r="Y60">
        <f t="shared" si="4"/>
        <v>-15.568103464340959</v>
      </c>
      <c r="Z60" s="5">
        <f t="shared" si="7"/>
        <v>-10708</v>
      </c>
      <c r="AA60">
        <f t="shared" si="5"/>
        <v>-20.001120720249542</v>
      </c>
      <c r="AB60" s="5">
        <f t="shared" si="8"/>
        <v>975</v>
      </c>
      <c r="AC60">
        <f t="shared" si="6"/>
        <v>1.7248096137899405</v>
      </c>
      <c r="AD60">
        <v>-17.20416852853408</v>
      </c>
    </row>
    <row r="61" spans="1:30">
      <c r="A61" t="str">
        <f t="shared" si="2"/>
        <v xml:space="preserve">St. Croix </v>
      </c>
      <c r="B61" s="2">
        <v>44039</v>
      </c>
      <c r="C61" s="6">
        <v>18516</v>
      </c>
      <c r="D61" s="6">
        <v>24968</v>
      </c>
      <c r="E61" s="6">
        <v>532</v>
      </c>
      <c r="F61" s="6">
        <v>1</v>
      </c>
      <c r="G61" s="6">
        <v>22</v>
      </c>
      <c r="H61" s="6">
        <v>44022</v>
      </c>
      <c r="I61" s="6">
        <v>17827</v>
      </c>
      <c r="J61" s="6">
        <v>26143</v>
      </c>
      <c r="K61" s="2">
        <v>0</v>
      </c>
      <c r="L61" s="2">
        <v>52</v>
      </c>
      <c r="M61">
        <v>109</v>
      </c>
      <c r="N61">
        <v>84345</v>
      </c>
      <c r="O61">
        <v>95374</v>
      </c>
      <c r="P61">
        <v>0.13076056672001801</v>
      </c>
      <c r="Q61">
        <v>722</v>
      </c>
      <c r="R61">
        <v>132.09695290858701</v>
      </c>
      <c r="S61">
        <v>1.60695824004593E-2</v>
      </c>
      <c r="T61">
        <v>17</v>
      </c>
      <c r="U61">
        <v>132.09695290858701</v>
      </c>
      <c r="V61">
        <v>722</v>
      </c>
      <c r="W61" s="1" t="s">
        <v>60</v>
      </c>
      <c r="X61" s="5">
        <f t="shared" si="3"/>
        <v>-6452</v>
      </c>
      <c r="Y61">
        <f t="shared" si="4"/>
        <v>-14.650650559731149</v>
      </c>
      <c r="Z61" s="5">
        <f t="shared" si="7"/>
        <v>-8316</v>
      </c>
      <c r="AA61">
        <f t="shared" si="5"/>
        <v>-18.890554722638679</v>
      </c>
      <c r="AB61" s="5">
        <f t="shared" si="8"/>
        <v>689</v>
      </c>
      <c r="AC61">
        <f t="shared" si="6"/>
        <v>1.5488901600530236</v>
      </c>
      <c r="AD61">
        <v>-16.091628047876561</v>
      </c>
    </row>
    <row r="62" spans="1:30">
      <c r="A62" t="str">
        <f t="shared" si="2"/>
        <v xml:space="preserve">Taylor </v>
      </c>
      <c r="B62" s="2">
        <v>8702</v>
      </c>
      <c r="C62" s="6">
        <v>2262</v>
      </c>
      <c r="D62" s="6">
        <v>6296</v>
      </c>
      <c r="E62" s="6">
        <v>142</v>
      </c>
      <c r="F62" s="6">
        <v>2</v>
      </c>
      <c r="G62" s="6">
        <v>0</v>
      </c>
      <c r="H62" s="6">
        <v>8657</v>
      </c>
      <c r="I62" s="6">
        <v>2130</v>
      </c>
      <c r="J62" s="6">
        <v>6527</v>
      </c>
      <c r="K62" s="2">
        <v>0</v>
      </c>
      <c r="L62" s="2">
        <v>0</v>
      </c>
      <c r="M62">
        <v>119</v>
      </c>
      <c r="N62">
        <v>20689</v>
      </c>
      <c r="O62">
        <v>19757</v>
      </c>
      <c r="P62">
        <v>-4.5048093189617597E-2</v>
      </c>
      <c r="Q62">
        <v>975</v>
      </c>
      <c r="R62">
        <v>20.263589743589701</v>
      </c>
      <c r="S62">
        <v>3.32886048069574E-3</v>
      </c>
      <c r="T62">
        <v>53</v>
      </c>
      <c r="U62">
        <v>20.263589743589701</v>
      </c>
      <c r="V62">
        <v>975</v>
      </c>
      <c r="W62" s="1" t="s">
        <v>61</v>
      </c>
      <c r="X62" s="5">
        <f t="shared" si="3"/>
        <v>-4034</v>
      </c>
      <c r="Y62">
        <f t="shared" si="4"/>
        <v>-46.357159273730176</v>
      </c>
      <c r="Z62" s="5">
        <f t="shared" si="7"/>
        <v>-4397</v>
      </c>
      <c r="AA62">
        <f t="shared" si="5"/>
        <v>-50.79126718262679</v>
      </c>
      <c r="AB62" s="5">
        <f t="shared" si="8"/>
        <v>132</v>
      </c>
      <c r="AC62">
        <f t="shared" si="6"/>
        <v>1.3896579535289721</v>
      </c>
      <c r="AD62">
        <v>-42.786101992394457</v>
      </c>
    </row>
    <row r="63" spans="1:30" ht="20.399999999999999">
      <c r="A63" t="str">
        <f t="shared" si="2"/>
        <v xml:space="preserve">Trempealeau </v>
      </c>
      <c r="B63" s="2">
        <v>12249</v>
      </c>
      <c r="C63" s="6">
        <v>5281</v>
      </c>
      <c r="D63" s="6">
        <v>6813</v>
      </c>
      <c r="E63" s="6">
        <v>151</v>
      </c>
      <c r="F63" s="6">
        <v>1</v>
      </c>
      <c r="G63" s="6">
        <v>3</v>
      </c>
      <c r="H63" s="6">
        <v>12255</v>
      </c>
      <c r="I63" s="6">
        <v>4920</v>
      </c>
      <c r="J63" s="6">
        <v>7322</v>
      </c>
      <c r="K63" s="2">
        <v>0</v>
      </c>
      <c r="L63" s="2">
        <v>13</v>
      </c>
      <c r="M63">
        <v>121</v>
      </c>
      <c r="N63">
        <v>28816</v>
      </c>
      <c r="O63">
        <v>31148</v>
      </c>
      <c r="P63">
        <v>8.0927262631871097E-2</v>
      </c>
      <c r="Q63">
        <v>733</v>
      </c>
      <c r="R63">
        <v>42.493860845839002</v>
      </c>
      <c r="S63">
        <v>5.2481321178676401E-3</v>
      </c>
      <c r="T63">
        <v>42</v>
      </c>
      <c r="U63">
        <v>42.493860845839002</v>
      </c>
      <c r="V63">
        <v>733</v>
      </c>
      <c r="W63" s="1" t="s">
        <v>62</v>
      </c>
      <c r="X63" s="5">
        <f t="shared" si="3"/>
        <v>-1532</v>
      </c>
      <c r="Y63">
        <f t="shared" si="4"/>
        <v>-12.507143440280839</v>
      </c>
      <c r="Z63" s="5">
        <f t="shared" si="7"/>
        <v>-2402</v>
      </c>
      <c r="AA63">
        <f t="shared" si="5"/>
        <v>-19.60016319869441</v>
      </c>
      <c r="AB63" s="5">
        <f t="shared" si="8"/>
        <v>361</v>
      </c>
      <c r="AC63">
        <f t="shared" si="6"/>
        <v>2.9668447443015609</v>
      </c>
      <c r="AD63">
        <v>-10.780039029829942</v>
      </c>
    </row>
    <row r="64" spans="1:30">
      <c r="A64" t="str">
        <f t="shared" si="2"/>
        <v xml:space="preserve">Vernon </v>
      </c>
      <c r="B64" s="2">
        <v>13201</v>
      </c>
      <c r="C64" s="6">
        <v>6597</v>
      </c>
      <c r="D64" s="6">
        <v>6409</v>
      </c>
      <c r="E64" s="6">
        <v>187</v>
      </c>
      <c r="F64" s="6">
        <v>0</v>
      </c>
      <c r="G64" s="6">
        <v>8</v>
      </c>
      <c r="H64" s="6">
        <v>13174</v>
      </c>
      <c r="I64" s="6">
        <v>6206</v>
      </c>
      <c r="J64" s="6">
        <v>6950</v>
      </c>
      <c r="K64" s="2">
        <v>1</v>
      </c>
      <c r="L64" s="2">
        <v>17</v>
      </c>
      <c r="M64">
        <v>123</v>
      </c>
      <c r="N64">
        <v>29773</v>
      </c>
      <c r="O64">
        <v>30902</v>
      </c>
      <c r="P64">
        <v>3.7920263325832197E-2</v>
      </c>
      <c r="Q64">
        <v>792</v>
      </c>
      <c r="R64">
        <v>39.017676767676697</v>
      </c>
      <c r="S64">
        <v>5.20668353365692E-3</v>
      </c>
      <c r="T64">
        <v>43</v>
      </c>
      <c r="U64">
        <v>39.017676767676697</v>
      </c>
      <c r="V64">
        <v>792</v>
      </c>
      <c r="W64" s="1" t="s">
        <v>63</v>
      </c>
      <c r="X64" s="5">
        <f t="shared" si="3"/>
        <v>188</v>
      </c>
      <c r="Y64">
        <f t="shared" si="4"/>
        <v>1.4241345352624779</v>
      </c>
      <c r="Z64" s="5">
        <f t="shared" si="7"/>
        <v>-744</v>
      </c>
      <c r="AA64">
        <f t="shared" si="5"/>
        <v>-5.6474874753301982</v>
      </c>
      <c r="AB64" s="5">
        <f t="shared" si="8"/>
        <v>391</v>
      </c>
      <c r="AC64">
        <f t="shared" si="6"/>
        <v>2.8655469754713394</v>
      </c>
      <c r="AD64">
        <v>0.56559292110243131</v>
      </c>
    </row>
    <row r="65" spans="1:30">
      <c r="A65" t="str">
        <f t="shared" si="2"/>
        <v xml:space="preserve">Vilas </v>
      </c>
      <c r="B65" s="2">
        <v>13220</v>
      </c>
      <c r="C65" s="6">
        <v>5088</v>
      </c>
      <c r="D65" s="6">
        <v>7983</v>
      </c>
      <c r="E65" s="6">
        <v>143</v>
      </c>
      <c r="F65" s="6">
        <v>0</v>
      </c>
      <c r="G65" s="6">
        <v>6</v>
      </c>
      <c r="H65" s="6">
        <v>13177</v>
      </c>
      <c r="I65" s="6">
        <v>4803</v>
      </c>
      <c r="J65" s="6">
        <v>8350</v>
      </c>
      <c r="K65" s="2">
        <v>0</v>
      </c>
      <c r="L65" s="2">
        <v>24</v>
      </c>
      <c r="M65">
        <v>125</v>
      </c>
      <c r="N65">
        <v>21430</v>
      </c>
      <c r="O65">
        <v>23371</v>
      </c>
      <c r="P65">
        <v>9.0573961735884195E-2</v>
      </c>
      <c r="Q65">
        <v>857</v>
      </c>
      <c r="R65">
        <v>27.2707117852975</v>
      </c>
      <c r="S65">
        <v>3.93778399019791E-3</v>
      </c>
      <c r="T65">
        <v>49</v>
      </c>
      <c r="U65">
        <v>27.2707117852975</v>
      </c>
      <c r="V65">
        <v>857</v>
      </c>
      <c r="W65" s="1" t="s">
        <v>64</v>
      </c>
      <c r="X65" s="5">
        <f t="shared" si="3"/>
        <v>-2895</v>
      </c>
      <c r="Y65">
        <f t="shared" si="4"/>
        <v>-21.898638426626327</v>
      </c>
      <c r="Z65" s="5">
        <f t="shared" si="7"/>
        <v>-3547</v>
      </c>
      <c r="AA65">
        <f t="shared" si="5"/>
        <v>-26.91811489716931</v>
      </c>
      <c r="AB65" s="5">
        <f t="shared" si="8"/>
        <v>285</v>
      </c>
      <c r="AC65">
        <f t="shared" si="6"/>
        <v>2.0372659140984739</v>
      </c>
      <c r="AD65">
        <v>-23.630801939493868</v>
      </c>
    </row>
    <row r="66" spans="1:30">
      <c r="A66" t="str">
        <f t="shared" si="2"/>
        <v xml:space="preserve">Walworth </v>
      </c>
      <c r="B66" s="2">
        <v>45926</v>
      </c>
      <c r="C66" s="6">
        <v>18569</v>
      </c>
      <c r="D66" s="6">
        <v>26700</v>
      </c>
      <c r="E66" s="6">
        <v>604</v>
      </c>
      <c r="F66" s="6">
        <v>1</v>
      </c>
      <c r="G66" s="6">
        <v>52</v>
      </c>
      <c r="H66" s="6">
        <v>45931</v>
      </c>
      <c r="I66" s="6">
        <v>17824</v>
      </c>
      <c r="J66" s="6">
        <v>27995</v>
      </c>
      <c r="K66" s="2">
        <v>1</v>
      </c>
      <c r="L66" s="2">
        <v>111</v>
      </c>
      <c r="M66">
        <v>127</v>
      </c>
      <c r="N66">
        <v>102228</v>
      </c>
      <c r="O66">
        <v>107328</v>
      </c>
      <c r="P66">
        <v>4.9888484563916001E-2</v>
      </c>
      <c r="Q66">
        <v>555</v>
      </c>
      <c r="R66">
        <v>193.383783783783</v>
      </c>
      <c r="S66">
        <v>1.8083714008812701E-2</v>
      </c>
      <c r="T66">
        <v>14</v>
      </c>
      <c r="U66">
        <v>193.383783783783</v>
      </c>
      <c r="V66">
        <v>555</v>
      </c>
      <c r="W66" s="1" t="s">
        <v>65</v>
      </c>
      <c r="X66" s="5">
        <f t="shared" si="3"/>
        <v>-8131</v>
      </c>
      <c r="Y66">
        <f t="shared" si="4"/>
        <v>-17.704568218438361</v>
      </c>
      <c r="Z66" s="5">
        <f t="shared" ref="Z66:Z73" si="9">I66-J66</f>
        <v>-10171</v>
      </c>
      <c r="AA66">
        <f t="shared" si="5"/>
        <v>-22.144085693758026</v>
      </c>
      <c r="AB66" s="5">
        <f t="shared" ref="AB66:AB73" si="10">C66-I66</f>
        <v>745</v>
      </c>
      <c r="AC66">
        <f t="shared" si="6"/>
        <v>1.6263996467294817</v>
      </c>
      <c r="AD66">
        <v>-19.811416768940642</v>
      </c>
    </row>
    <row r="67" spans="1:30">
      <c r="A67" t="str">
        <f t="shared" ref="A67:A73" si="11">PROPER(W67)</f>
        <v xml:space="preserve">Washburn </v>
      </c>
      <c r="B67" s="2">
        <v>8351</v>
      </c>
      <c r="C67" s="6">
        <v>3198</v>
      </c>
      <c r="D67" s="6">
        <v>5032</v>
      </c>
      <c r="E67" s="6">
        <v>119</v>
      </c>
      <c r="F67" s="6">
        <v>0</v>
      </c>
      <c r="G67" s="6">
        <v>2</v>
      </c>
      <c r="H67" s="6">
        <v>8355</v>
      </c>
      <c r="I67" s="6">
        <v>3074</v>
      </c>
      <c r="J67" s="6">
        <v>5277</v>
      </c>
      <c r="K67" s="2">
        <v>0</v>
      </c>
      <c r="L67" s="2">
        <v>4</v>
      </c>
      <c r="M67">
        <v>129</v>
      </c>
      <c r="N67">
        <v>15911</v>
      </c>
      <c r="O67">
        <v>16765</v>
      </c>
      <c r="P67">
        <v>5.36735591728991E-2</v>
      </c>
      <c r="Q67">
        <v>797</v>
      </c>
      <c r="R67">
        <v>21.0351317440401</v>
      </c>
      <c r="S67">
        <v>2.82473786297839E-3</v>
      </c>
      <c r="T67">
        <v>58</v>
      </c>
      <c r="U67">
        <v>21.0351317440401</v>
      </c>
      <c r="V67">
        <v>797</v>
      </c>
      <c r="W67" s="1" t="s">
        <v>66</v>
      </c>
      <c r="X67" s="5">
        <f t="shared" ref="X67:X73" si="12">C67-D67</f>
        <v>-1834</v>
      </c>
      <c r="Y67">
        <f t="shared" ref="Y67:Y72" si="13">((C67/B67)-(D67/B67))*100</f>
        <v>-21.961441743503769</v>
      </c>
      <c r="Z67" s="5">
        <f t="shared" si="9"/>
        <v>-2203</v>
      </c>
      <c r="AA67">
        <f t="shared" ref="AA67:AA73" si="14">((I67/H67)-(J67/H67))*100</f>
        <v>-26.367444643925797</v>
      </c>
      <c r="AB67" s="5">
        <f t="shared" si="10"/>
        <v>124</v>
      </c>
      <c r="AC67">
        <f t="shared" ref="AC67:AC73" si="15">((C67/B67)-(I67/H67))*100</f>
        <v>1.5024750759986716</v>
      </c>
      <c r="AD67">
        <v>-20.20379186502965</v>
      </c>
    </row>
    <row r="68" spans="1:30">
      <c r="A68" t="str">
        <f t="shared" si="11"/>
        <v xml:space="preserve">Washington </v>
      </c>
      <c r="B68" s="2">
        <v>74029</v>
      </c>
      <c r="C68" s="6">
        <v>22698</v>
      </c>
      <c r="D68" s="6">
        <v>50749</v>
      </c>
      <c r="E68" s="6">
        <v>582</v>
      </c>
      <c r="F68" s="6">
        <v>0</v>
      </c>
      <c r="G68" s="6">
        <v>0</v>
      </c>
      <c r="H68" s="6">
        <v>73967</v>
      </c>
      <c r="I68" s="6">
        <v>21566</v>
      </c>
      <c r="J68" s="6">
        <v>52401</v>
      </c>
      <c r="K68" s="2">
        <v>0</v>
      </c>
      <c r="L68" s="2">
        <v>0</v>
      </c>
      <c r="M68">
        <v>131</v>
      </c>
      <c r="N68">
        <v>131887</v>
      </c>
      <c r="O68">
        <v>137735</v>
      </c>
      <c r="P68">
        <v>4.43409888768415E-2</v>
      </c>
      <c r="Q68">
        <v>431</v>
      </c>
      <c r="R68">
        <v>319.57076566125198</v>
      </c>
      <c r="S68">
        <v>2.3206994903508998E-2</v>
      </c>
      <c r="T68">
        <v>11</v>
      </c>
      <c r="U68">
        <v>319.57076566125198</v>
      </c>
      <c r="V68">
        <v>431</v>
      </c>
      <c r="W68" s="1" t="s">
        <v>67</v>
      </c>
      <c r="X68" s="5">
        <f t="shared" si="12"/>
        <v>-28051</v>
      </c>
      <c r="Y68">
        <f t="shared" si="13"/>
        <v>-37.891907225546746</v>
      </c>
      <c r="Z68" s="5">
        <f t="shared" si="9"/>
        <v>-30835</v>
      </c>
      <c r="AA68">
        <f t="shared" si="14"/>
        <v>-41.687509294685469</v>
      </c>
      <c r="AB68" s="5">
        <f t="shared" si="10"/>
        <v>1132</v>
      </c>
      <c r="AC68">
        <f t="shared" si="15"/>
        <v>1.5047118397943371</v>
      </c>
      <c r="AD68">
        <v>-41.295261425399985</v>
      </c>
    </row>
    <row r="69" spans="1:30">
      <c r="A69" t="str">
        <f t="shared" si="11"/>
        <v xml:space="preserve">Waukesha </v>
      </c>
      <c r="B69" s="2">
        <v>224603</v>
      </c>
      <c r="C69" s="6">
        <v>88564</v>
      </c>
      <c r="D69" s="6">
        <v>134212</v>
      </c>
      <c r="E69" s="6">
        <v>1566</v>
      </c>
      <c r="F69" s="6">
        <v>0</v>
      </c>
      <c r="G69" s="6">
        <v>261</v>
      </c>
      <c r="H69" s="6">
        <v>224073</v>
      </c>
      <c r="I69" s="6">
        <v>83408</v>
      </c>
      <c r="J69" s="6">
        <v>140156</v>
      </c>
      <c r="K69" s="2">
        <v>0</v>
      </c>
      <c r="L69" s="2">
        <v>509</v>
      </c>
      <c r="M69">
        <v>133</v>
      </c>
      <c r="N69">
        <v>389891</v>
      </c>
      <c r="O69">
        <v>410396</v>
      </c>
      <c r="P69">
        <v>5.2591621760953597E-2</v>
      </c>
      <c r="Q69">
        <v>550</v>
      </c>
      <c r="R69">
        <v>746.17454545454495</v>
      </c>
      <c r="S69">
        <v>6.9147695795698197E-2</v>
      </c>
      <c r="T69">
        <v>3</v>
      </c>
      <c r="U69">
        <v>746.17454545454495</v>
      </c>
      <c r="V69">
        <v>550</v>
      </c>
      <c r="W69" s="1" t="s">
        <v>68</v>
      </c>
      <c r="X69" s="5">
        <f t="shared" si="12"/>
        <v>-45648</v>
      </c>
      <c r="Y69">
        <f t="shared" si="13"/>
        <v>-20.323860322435589</v>
      </c>
      <c r="Z69" s="5">
        <f t="shared" si="9"/>
        <v>-56748</v>
      </c>
      <c r="AA69">
        <f t="shared" si="14"/>
        <v>-25.32567511480633</v>
      </c>
      <c r="AB69" s="5">
        <f t="shared" si="10"/>
        <v>5156</v>
      </c>
      <c r="AC69">
        <f t="shared" si="15"/>
        <v>2.2077688223467229</v>
      </c>
      <c r="AD69">
        <v>-27.285049056740228</v>
      </c>
    </row>
    <row r="70" spans="1:30">
      <c r="A70" t="str">
        <f t="shared" si="11"/>
        <v xml:space="preserve">Waupaca </v>
      </c>
      <c r="B70" s="2">
        <v>23227</v>
      </c>
      <c r="C70" s="6">
        <v>7990</v>
      </c>
      <c r="D70" s="6">
        <v>14939</v>
      </c>
      <c r="E70" s="6">
        <v>290</v>
      </c>
      <c r="F70" s="6">
        <v>1</v>
      </c>
      <c r="G70" s="6">
        <v>7</v>
      </c>
      <c r="H70" s="6">
        <v>23220</v>
      </c>
      <c r="I70" s="6">
        <v>7653</v>
      </c>
      <c r="J70" s="6">
        <v>15525</v>
      </c>
      <c r="K70" s="2">
        <v>0</v>
      </c>
      <c r="L70" s="2">
        <v>42</v>
      </c>
      <c r="M70">
        <v>135</v>
      </c>
      <c r="N70">
        <v>52410</v>
      </c>
      <c r="O70">
        <v>51692</v>
      </c>
      <c r="P70">
        <v>-1.36996756344208E-2</v>
      </c>
      <c r="Q70">
        <v>748</v>
      </c>
      <c r="R70">
        <v>69.106951871657699</v>
      </c>
      <c r="S70">
        <v>8.70959437000173E-3</v>
      </c>
      <c r="T70">
        <v>29</v>
      </c>
      <c r="U70">
        <v>69.106951871657699</v>
      </c>
      <c r="V70">
        <v>748</v>
      </c>
      <c r="W70" s="1" t="s">
        <v>69</v>
      </c>
      <c r="X70" s="5">
        <f t="shared" si="12"/>
        <v>-6949</v>
      </c>
      <c r="Y70">
        <f t="shared" si="13"/>
        <v>-29.917768114694105</v>
      </c>
      <c r="Z70" s="5">
        <f t="shared" si="9"/>
        <v>-7872</v>
      </c>
      <c r="AA70">
        <f t="shared" si="14"/>
        <v>-33.901808785529717</v>
      </c>
      <c r="AB70" s="5">
        <f t="shared" si="10"/>
        <v>337</v>
      </c>
      <c r="AC70">
        <f t="shared" si="15"/>
        <v>1.4409647998314346</v>
      </c>
      <c r="AD70">
        <v>-28.826032510964584</v>
      </c>
    </row>
    <row r="71" spans="1:30">
      <c r="A71" t="str">
        <f t="shared" si="11"/>
        <v xml:space="preserve">Waushara </v>
      </c>
      <c r="B71" s="2">
        <v>11340</v>
      </c>
      <c r="C71" s="6">
        <v>3766</v>
      </c>
      <c r="D71" s="6">
        <v>7459</v>
      </c>
      <c r="E71" s="6">
        <v>112</v>
      </c>
      <c r="F71" s="6">
        <v>3</v>
      </c>
      <c r="G71" s="6">
        <v>0</v>
      </c>
      <c r="H71" s="6">
        <v>11335</v>
      </c>
      <c r="I71" s="6">
        <v>3567</v>
      </c>
      <c r="J71" s="6">
        <v>7765</v>
      </c>
      <c r="K71" s="2">
        <v>3</v>
      </c>
      <c r="L71" s="2">
        <v>0</v>
      </c>
      <c r="M71">
        <v>137</v>
      </c>
      <c r="N71">
        <v>24496</v>
      </c>
      <c r="O71">
        <v>24524</v>
      </c>
      <c r="P71">
        <v>1.1430437622468299E-3</v>
      </c>
      <c r="Q71">
        <v>626</v>
      </c>
      <c r="R71">
        <v>39.175718849840202</v>
      </c>
      <c r="S71">
        <v>4.1320531674131902E-3</v>
      </c>
      <c r="T71">
        <v>47</v>
      </c>
      <c r="U71">
        <v>39.175718849840202</v>
      </c>
      <c r="V71">
        <v>626</v>
      </c>
      <c r="W71" s="1" t="s">
        <v>70</v>
      </c>
      <c r="X71" s="5">
        <f t="shared" si="12"/>
        <v>-3693</v>
      </c>
      <c r="Y71">
        <f t="shared" si="13"/>
        <v>-32.56613756613757</v>
      </c>
      <c r="Z71" s="5">
        <f t="shared" si="9"/>
        <v>-4198</v>
      </c>
      <c r="AA71">
        <f t="shared" si="14"/>
        <v>-37.035730039700042</v>
      </c>
      <c r="AB71" s="5">
        <f t="shared" si="10"/>
        <v>199</v>
      </c>
      <c r="AC71">
        <f t="shared" si="15"/>
        <v>1.7409749110969541</v>
      </c>
      <c r="AD71">
        <v>-31.051069106760366</v>
      </c>
    </row>
    <row r="72" spans="1:30">
      <c r="A72" t="str">
        <f t="shared" si="11"/>
        <v xml:space="preserve">Winnebago </v>
      </c>
      <c r="B72" s="2">
        <v>74712</v>
      </c>
      <c r="C72" s="6">
        <v>36512</v>
      </c>
      <c r="D72" s="6">
        <v>37242</v>
      </c>
      <c r="E72" s="6">
        <v>898</v>
      </c>
      <c r="F72" s="6">
        <v>0</v>
      </c>
      <c r="G72" s="6">
        <v>60</v>
      </c>
      <c r="H72" s="6">
        <v>74417</v>
      </c>
      <c r="I72" s="6">
        <v>34860</v>
      </c>
      <c r="J72" s="6">
        <v>39372</v>
      </c>
      <c r="K72" s="2">
        <v>0</v>
      </c>
      <c r="L72" s="2">
        <v>185</v>
      </c>
      <c r="M72">
        <v>139</v>
      </c>
      <c r="N72">
        <v>166994</v>
      </c>
      <c r="O72">
        <v>172678</v>
      </c>
      <c r="P72">
        <v>3.4037151035366503E-2</v>
      </c>
      <c r="Q72">
        <v>434</v>
      </c>
      <c r="R72">
        <v>397.87557603686599</v>
      </c>
      <c r="S72">
        <v>2.90945472534078E-2</v>
      </c>
      <c r="T72">
        <v>7</v>
      </c>
      <c r="U72">
        <v>397.87557603686599</v>
      </c>
      <c r="V72">
        <v>434</v>
      </c>
      <c r="W72" s="1" t="s">
        <v>71</v>
      </c>
      <c r="X72" s="5">
        <f t="shared" si="12"/>
        <v>-730</v>
      </c>
      <c r="Y72">
        <f t="shared" si="13"/>
        <v>-0.97708534104293809</v>
      </c>
      <c r="Z72" s="5">
        <f t="shared" si="9"/>
        <v>-4512</v>
      </c>
      <c r="AA72">
        <f t="shared" si="14"/>
        <v>-6.0631307362565003</v>
      </c>
      <c r="AB72" s="5">
        <f t="shared" si="10"/>
        <v>1652</v>
      </c>
      <c r="AC72">
        <f t="shared" si="15"/>
        <v>2.0261936523233826</v>
      </c>
      <c r="AD72">
        <v>-4.341784587994546</v>
      </c>
    </row>
    <row r="73" spans="1:30">
      <c r="A73" t="str">
        <f t="shared" si="11"/>
        <v xml:space="preserve">Wood </v>
      </c>
      <c r="B73" s="2">
        <v>32992</v>
      </c>
      <c r="C73" s="6">
        <v>13624</v>
      </c>
      <c r="D73" s="6">
        <v>18865</v>
      </c>
      <c r="E73" s="6">
        <v>477</v>
      </c>
      <c r="F73" s="6">
        <v>1</v>
      </c>
      <c r="G73" s="6">
        <v>25</v>
      </c>
      <c r="H73" s="6">
        <v>32993</v>
      </c>
      <c r="I73" s="6">
        <v>12925</v>
      </c>
      <c r="J73" s="6">
        <v>20004</v>
      </c>
      <c r="K73" s="2">
        <v>0</v>
      </c>
      <c r="L73" s="2">
        <v>64</v>
      </c>
      <c r="M73">
        <v>141</v>
      </c>
      <c r="N73">
        <v>74749</v>
      </c>
      <c r="O73">
        <v>74099</v>
      </c>
      <c r="P73">
        <v>-8.6957685052643195E-3</v>
      </c>
      <c r="Q73">
        <v>793</v>
      </c>
      <c r="R73">
        <v>93.441361916771697</v>
      </c>
      <c r="S73">
        <v>1.24849538269511E-2</v>
      </c>
      <c r="T73">
        <v>22</v>
      </c>
      <c r="U73">
        <v>93.441361916771697</v>
      </c>
      <c r="V73">
        <v>793</v>
      </c>
      <c r="W73" s="1" t="s">
        <v>72</v>
      </c>
      <c r="X73" s="5">
        <f t="shared" si="12"/>
        <v>-5241</v>
      </c>
      <c r="Y73">
        <f>((C73/B73)-(D73/B73))*100</f>
        <v>-15.885669253152285</v>
      </c>
      <c r="Z73" s="5">
        <f t="shared" si="9"/>
        <v>-7079</v>
      </c>
      <c r="AA73">
        <f t="shared" si="14"/>
        <v>-21.456066438335409</v>
      </c>
      <c r="AB73" s="5">
        <f t="shared" si="10"/>
        <v>699</v>
      </c>
      <c r="AC73">
        <f t="shared" si="15"/>
        <v>2.1198828496759861</v>
      </c>
      <c r="AD73">
        <v>-16.203753174909785</v>
      </c>
    </row>
    <row r="74" spans="1:30" ht="31.2" customHeight="1">
      <c r="A74" s="3" t="s">
        <v>73</v>
      </c>
      <c r="B74" s="4">
        <v>2656490</v>
      </c>
      <c r="C74" s="7">
        <v>1358774</v>
      </c>
      <c r="D74" s="7">
        <v>1268535</v>
      </c>
      <c r="E74" s="7">
        <v>27198</v>
      </c>
      <c r="F74" s="7">
        <v>104</v>
      </c>
      <c r="G74" s="7">
        <v>1879</v>
      </c>
      <c r="H74" s="7">
        <v>2652477</v>
      </c>
      <c r="I74" s="7">
        <v>1310467</v>
      </c>
      <c r="J74" s="7">
        <v>1337185</v>
      </c>
      <c r="K74" s="4">
        <v>67</v>
      </c>
      <c r="L74" s="4">
        <v>4758</v>
      </c>
    </row>
    <row r="75" spans="1:30">
      <c r="G75" s="5">
        <f>E74+F74+G74</f>
        <v>29181</v>
      </c>
    </row>
    <row r="76" spans="1:30">
      <c r="C76" s="5" t="s">
        <v>102</v>
      </c>
      <c r="D76" s="5" t="s">
        <v>103</v>
      </c>
      <c r="E76" s="5" t="s">
        <v>104</v>
      </c>
      <c r="F76" s="5" t="s">
        <v>105</v>
      </c>
    </row>
    <row r="77" spans="1:30">
      <c r="C77" s="5" t="s">
        <v>75</v>
      </c>
      <c r="D77" s="5">
        <v>1358774</v>
      </c>
      <c r="E77" s="5" t="s">
        <v>100</v>
      </c>
      <c r="F77" s="5">
        <v>1310467</v>
      </c>
    </row>
    <row r="78" spans="1:30">
      <c r="C78" s="5" t="s">
        <v>76</v>
      </c>
      <c r="D78" s="5">
        <v>1268535</v>
      </c>
      <c r="E78" s="5" t="s">
        <v>81</v>
      </c>
      <c r="F78" s="5">
        <v>1337185</v>
      </c>
    </row>
    <row r="79" spans="1:30">
      <c r="C79" s="5" t="s">
        <v>101</v>
      </c>
      <c r="D79" s="5">
        <v>2656490</v>
      </c>
      <c r="F79" s="5">
        <v>2652477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EAB99-D878-45A7-BD89-5387AF6F4D15}">
  <dimension ref="A1:S75"/>
  <sheetViews>
    <sheetView workbookViewId="0">
      <selection activeCell="S1" sqref="S1:S1048576"/>
    </sheetView>
  </sheetViews>
  <sheetFormatPr defaultRowHeight="14.4"/>
  <cols>
    <col min="5" max="6" width="9.33203125" style="16" customWidth="1"/>
    <col min="13" max="14" width="10.109375" style="5" customWidth="1"/>
    <col min="15" max="16" width="8.88671875" style="5"/>
  </cols>
  <sheetData>
    <row r="1" spans="1:19">
      <c r="A1" s="8" t="s">
        <v>0</v>
      </c>
      <c r="B1" s="9"/>
      <c r="C1" s="10" t="s">
        <v>107</v>
      </c>
      <c r="D1" s="10" t="s">
        <v>106</v>
      </c>
      <c r="E1" s="10" t="s">
        <v>107</v>
      </c>
      <c r="F1" s="10" t="s">
        <v>106</v>
      </c>
      <c r="G1" s="10" t="s">
        <v>107</v>
      </c>
      <c r="H1" s="10" t="s">
        <v>106</v>
      </c>
      <c r="I1" s="10" t="s">
        <v>107</v>
      </c>
      <c r="J1" s="10" t="s">
        <v>106</v>
      </c>
      <c r="K1" s="17" t="s">
        <v>107</v>
      </c>
      <c r="L1" s="17" t="s">
        <v>106</v>
      </c>
      <c r="M1" s="5" t="s">
        <v>107</v>
      </c>
      <c r="N1" s="5" t="s">
        <v>106</v>
      </c>
      <c r="O1" s="5" t="s">
        <v>107</v>
      </c>
      <c r="P1" s="5" t="s">
        <v>106</v>
      </c>
    </row>
    <row r="2" spans="1:19" ht="39.6">
      <c r="A2" s="9"/>
      <c r="B2" s="9"/>
      <c r="C2" s="11" t="s">
        <v>109</v>
      </c>
      <c r="D2" s="11" t="s">
        <v>108</v>
      </c>
      <c r="E2" s="11" t="s">
        <v>110</v>
      </c>
      <c r="F2" s="11" t="s">
        <v>111</v>
      </c>
      <c r="G2" s="11" t="s">
        <v>112</v>
      </c>
      <c r="H2" s="11" t="s">
        <v>113</v>
      </c>
      <c r="I2" s="11" t="s">
        <v>114</v>
      </c>
      <c r="J2" s="11" t="s">
        <v>115</v>
      </c>
      <c r="K2" s="18" t="s">
        <v>116</v>
      </c>
      <c r="L2" s="18" t="s">
        <v>117</v>
      </c>
      <c r="M2" s="5" t="s">
        <v>76</v>
      </c>
      <c r="N2" s="5" t="s">
        <v>75</v>
      </c>
      <c r="O2" s="5" t="s">
        <v>81</v>
      </c>
      <c r="P2" s="5" t="s">
        <v>80</v>
      </c>
      <c r="Q2" s="19" t="s">
        <v>118</v>
      </c>
      <c r="R2" s="19" t="s">
        <v>119</v>
      </c>
      <c r="S2" s="19" t="s">
        <v>120</v>
      </c>
    </row>
    <row r="3" spans="1:19">
      <c r="A3" s="12" t="s">
        <v>1</v>
      </c>
      <c r="B3" s="9"/>
      <c r="C3" s="13">
        <v>7362</v>
      </c>
      <c r="D3" s="13">
        <v>4329</v>
      </c>
      <c r="E3" s="13">
        <v>5209</v>
      </c>
      <c r="F3" s="13">
        <v>3892</v>
      </c>
      <c r="G3" s="13">
        <v>4854</v>
      </c>
      <c r="H3" s="13">
        <v>4537</v>
      </c>
      <c r="I3" s="13">
        <v>5446</v>
      </c>
      <c r="J3" s="13">
        <v>4093</v>
      </c>
      <c r="K3" s="2">
        <v>5966</v>
      </c>
      <c r="L3" s="2">
        <v>3745</v>
      </c>
      <c r="M3" s="6">
        <v>5856</v>
      </c>
      <c r="N3" s="6">
        <v>3860</v>
      </c>
      <c r="O3" s="6">
        <v>6202</v>
      </c>
      <c r="P3" s="6">
        <v>3644</v>
      </c>
      <c r="Q3" s="20">
        <f>(C3+E3+G3+I3+K3+M3+O3)</f>
        <v>40895</v>
      </c>
      <c r="R3" s="20">
        <f>(D3+F3+H3+J3+L3+N3+P3)</f>
        <v>28100</v>
      </c>
      <c r="S3">
        <f>((R3/(Q3+R3))-(Q3/(Q3+R3)))*100</f>
        <v>-18.544822088557144</v>
      </c>
    </row>
    <row r="4" spans="1:19">
      <c r="A4" s="12" t="s">
        <v>2</v>
      </c>
      <c r="B4" s="9"/>
      <c r="C4" s="13">
        <v>3841</v>
      </c>
      <c r="D4" s="13">
        <v>4801</v>
      </c>
      <c r="E4" s="13">
        <v>2584</v>
      </c>
      <c r="F4" s="13">
        <v>4168</v>
      </c>
      <c r="G4" s="13">
        <v>2351</v>
      </c>
      <c r="H4" s="13">
        <v>4533</v>
      </c>
      <c r="I4" s="13">
        <v>3214</v>
      </c>
      <c r="J4" s="13">
        <v>4452</v>
      </c>
      <c r="K4" s="2">
        <v>3303</v>
      </c>
      <c r="L4" s="2">
        <v>4226</v>
      </c>
      <c r="M4" s="6">
        <v>2905</v>
      </c>
      <c r="N4" s="6">
        <v>4034</v>
      </c>
      <c r="O4" s="6">
        <v>3074</v>
      </c>
      <c r="P4" s="6">
        <v>3903</v>
      </c>
      <c r="Q4" s="20">
        <f t="shared" ref="Q4:Q67" si="0">(C4+E4+G4+I4+K4+M4+O4)</f>
        <v>21272</v>
      </c>
      <c r="R4" s="20">
        <f t="shared" ref="R4:R67" si="1">(D4+F4+H4+J4+L4+N4+P4)</f>
        <v>30117</v>
      </c>
      <c r="S4">
        <f t="shared" ref="S4:S67" si="2">((R4/(Q4+R4))-(Q4/(Q4+R4)))*100</f>
        <v>17.211854677070964</v>
      </c>
    </row>
    <row r="5" spans="1:19">
      <c r="A5" s="12" t="s">
        <v>3</v>
      </c>
      <c r="B5" s="9"/>
      <c r="C5" s="13">
        <v>15803</v>
      </c>
      <c r="D5" s="13">
        <v>9194</v>
      </c>
      <c r="E5" s="13">
        <v>10655</v>
      </c>
      <c r="F5" s="13">
        <v>7623</v>
      </c>
      <c r="G5" s="13">
        <v>9911</v>
      </c>
      <c r="H5" s="13">
        <v>8571</v>
      </c>
      <c r="I5" s="13">
        <v>12893</v>
      </c>
      <c r="J5" s="13">
        <v>8699</v>
      </c>
      <c r="K5" s="2">
        <v>13614</v>
      </c>
      <c r="L5" s="2">
        <v>7889</v>
      </c>
      <c r="M5" s="6">
        <v>12246</v>
      </c>
      <c r="N5" s="6">
        <v>7552</v>
      </c>
      <c r="O5" s="6">
        <v>12928</v>
      </c>
      <c r="P5" s="6">
        <v>7121</v>
      </c>
      <c r="Q5" s="20">
        <f t="shared" si="0"/>
        <v>88050</v>
      </c>
      <c r="R5" s="20">
        <f t="shared" si="1"/>
        <v>56649</v>
      </c>
      <c r="S5">
        <f t="shared" si="2"/>
        <v>-21.700910165239563</v>
      </c>
    </row>
    <row r="6" spans="1:19">
      <c r="A6" s="12" t="s">
        <v>4</v>
      </c>
      <c r="B6" s="9"/>
      <c r="C6" s="13">
        <v>4617</v>
      </c>
      <c r="D6" s="13">
        <v>6147</v>
      </c>
      <c r="E6" s="13">
        <v>3458</v>
      </c>
      <c r="F6" s="13">
        <v>5152</v>
      </c>
      <c r="G6" s="13">
        <v>3233</v>
      </c>
      <c r="H6" s="13">
        <v>5541</v>
      </c>
      <c r="I6" s="13">
        <v>4020</v>
      </c>
      <c r="J6" s="13">
        <v>5162</v>
      </c>
      <c r="K6" s="2">
        <v>4124</v>
      </c>
      <c r="L6" s="2">
        <v>4953</v>
      </c>
      <c r="M6" s="6">
        <v>3843</v>
      </c>
      <c r="N6" s="6">
        <v>5367</v>
      </c>
      <c r="O6" s="6">
        <v>4082</v>
      </c>
      <c r="P6" s="6">
        <v>5183</v>
      </c>
      <c r="Q6" s="20">
        <f t="shared" si="0"/>
        <v>27377</v>
      </c>
      <c r="R6" s="20">
        <f t="shared" si="1"/>
        <v>37505</v>
      </c>
      <c r="S6">
        <f t="shared" si="2"/>
        <v>15.609876390986715</v>
      </c>
    </row>
    <row r="7" spans="1:19">
      <c r="A7" s="12" t="s">
        <v>5</v>
      </c>
      <c r="B7" s="9"/>
      <c r="C7" s="13">
        <v>75871</v>
      </c>
      <c r="D7" s="13">
        <v>65511</v>
      </c>
      <c r="E7" s="13">
        <v>61424</v>
      </c>
      <c r="F7" s="13">
        <v>51724</v>
      </c>
      <c r="G7" s="13">
        <v>55750</v>
      </c>
      <c r="H7" s="13">
        <v>59132</v>
      </c>
      <c r="I7" s="13">
        <v>71760</v>
      </c>
      <c r="J7" s="13">
        <v>51008</v>
      </c>
      <c r="K7" s="2">
        <v>67210</v>
      </c>
      <c r="L7" s="2">
        <v>53382</v>
      </c>
      <c r="M7" s="6">
        <v>58986</v>
      </c>
      <c r="N7" s="6">
        <v>53887</v>
      </c>
      <c r="O7" s="6">
        <v>62221</v>
      </c>
      <c r="P7" s="6">
        <v>51421</v>
      </c>
      <c r="Q7" s="20">
        <f t="shared" si="0"/>
        <v>453222</v>
      </c>
      <c r="R7" s="20">
        <f t="shared" si="1"/>
        <v>386065</v>
      </c>
      <c r="S7">
        <f t="shared" si="2"/>
        <v>-8.0016728485011726</v>
      </c>
    </row>
    <row r="8" spans="1:19">
      <c r="A8" s="12" t="s">
        <v>6</v>
      </c>
      <c r="B8" s="9"/>
      <c r="C8" s="13">
        <v>4834</v>
      </c>
      <c r="D8" s="13">
        <v>2860</v>
      </c>
      <c r="E8" s="13">
        <v>3463</v>
      </c>
      <c r="F8" s="13">
        <v>2385</v>
      </c>
      <c r="G8" s="13">
        <v>2968</v>
      </c>
      <c r="H8" s="13">
        <v>2945</v>
      </c>
      <c r="I8" s="13">
        <v>3851</v>
      </c>
      <c r="J8" s="13">
        <v>2746</v>
      </c>
      <c r="K8" s="2">
        <v>4048</v>
      </c>
      <c r="L8" s="2">
        <v>2525</v>
      </c>
      <c r="M8" s="6">
        <v>3638</v>
      </c>
      <c r="N8" s="6">
        <v>2391</v>
      </c>
      <c r="O8" s="6">
        <v>3907</v>
      </c>
      <c r="P8" s="6">
        <v>2201</v>
      </c>
      <c r="Q8" s="20">
        <f t="shared" si="0"/>
        <v>26709</v>
      </c>
      <c r="R8" s="20">
        <f t="shared" si="1"/>
        <v>18053</v>
      </c>
      <c r="S8">
        <f t="shared" si="2"/>
        <v>-19.337831196103838</v>
      </c>
    </row>
    <row r="9" spans="1:19">
      <c r="A9" s="12" t="s">
        <v>7</v>
      </c>
      <c r="B9" s="9"/>
      <c r="C9" s="13">
        <v>6462</v>
      </c>
      <c r="D9" s="13">
        <v>3569</v>
      </c>
      <c r="E9" s="13">
        <v>4664</v>
      </c>
      <c r="F9" s="13">
        <v>2742</v>
      </c>
      <c r="G9" s="13">
        <v>4289</v>
      </c>
      <c r="H9" s="13">
        <v>3239</v>
      </c>
      <c r="I9" s="13">
        <v>5198</v>
      </c>
      <c r="J9" s="13">
        <v>3143</v>
      </c>
      <c r="K9" s="2">
        <v>5410</v>
      </c>
      <c r="L9" s="2">
        <v>2949</v>
      </c>
      <c r="M9" s="6">
        <v>5061</v>
      </c>
      <c r="N9" s="6">
        <v>2964</v>
      </c>
      <c r="O9" s="6">
        <v>5362</v>
      </c>
      <c r="P9" s="6">
        <v>2834</v>
      </c>
      <c r="Q9" s="20">
        <f t="shared" si="0"/>
        <v>36446</v>
      </c>
      <c r="R9" s="20">
        <f t="shared" si="1"/>
        <v>21440</v>
      </c>
      <c r="S9">
        <f t="shared" si="2"/>
        <v>-25.923366617144044</v>
      </c>
    </row>
    <row r="10" spans="1:19">
      <c r="A10" s="12" t="s">
        <v>8</v>
      </c>
      <c r="B10" s="9"/>
      <c r="C10" s="13">
        <v>18156</v>
      </c>
      <c r="D10" s="13">
        <v>12116</v>
      </c>
      <c r="E10" s="13">
        <v>14313</v>
      </c>
      <c r="F10" s="13">
        <v>8992</v>
      </c>
      <c r="G10" s="13">
        <v>12822</v>
      </c>
      <c r="H10" s="13">
        <v>10741</v>
      </c>
      <c r="I10" s="13">
        <v>16485</v>
      </c>
      <c r="J10" s="13">
        <v>9197</v>
      </c>
      <c r="K10" s="2">
        <v>15367</v>
      </c>
      <c r="L10" s="2">
        <v>9642</v>
      </c>
      <c r="M10" s="6">
        <v>14828</v>
      </c>
      <c r="N10" s="6">
        <v>9935</v>
      </c>
      <c r="O10" s="6">
        <v>15466</v>
      </c>
      <c r="P10" s="6">
        <v>9444</v>
      </c>
      <c r="Q10" s="20">
        <f t="shared" si="0"/>
        <v>107437</v>
      </c>
      <c r="R10" s="20">
        <f t="shared" si="1"/>
        <v>70067</v>
      </c>
      <c r="S10">
        <f t="shared" si="2"/>
        <v>-21.053046691905529</v>
      </c>
    </row>
    <row r="11" spans="1:19">
      <c r="A11" s="12" t="s">
        <v>9</v>
      </c>
      <c r="B11" s="9"/>
      <c r="C11" s="13">
        <v>21317</v>
      </c>
      <c r="D11" s="13">
        <v>13983</v>
      </c>
      <c r="E11" s="13">
        <v>15499</v>
      </c>
      <c r="F11" s="13">
        <v>11739</v>
      </c>
      <c r="G11" s="13">
        <v>13830</v>
      </c>
      <c r="H11" s="13">
        <v>13798</v>
      </c>
      <c r="I11" s="13">
        <v>17339</v>
      </c>
      <c r="J11" s="13">
        <v>12661</v>
      </c>
      <c r="K11" s="2">
        <v>17916</v>
      </c>
      <c r="L11" s="2">
        <v>11887</v>
      </c>
      <c r="M11" s="6">
        <v>16792</v>
      </c>
      <c r="N11" s="6">
        <v>11994</v>
      </c>
      <c r="O11" s="6">
        <v>17694</v>
      </c>
      <c r="P11" s="6">
        <v>11069</v>
      </c>
      <c r="Q11" s="20">
        <f t="shared" si="0"/>
        <v>120387</v>
      </c>
      <c r="R11" s="20">
        <f t="shared" si="1"/>
        <v>87131</v>
      </c>
      <c r="S11">
        <f t="shared" si="2"/>
        <v>-16.025597779469731</v>
      </c>
    </row>
    <row r="12" spans="1:19">
      <c r="A12" s="12" t="s">
        <v>10</v>
      </c>
      <c r="B12" s="9"/>
      <c r="C12" s="13">
        <v>10002</v>
      </c>
      <c r="D12" s="13">
        <v>4524</v>
      </c>
      <c r="E12" s="13">
        <v>7469</v>
      </c>
      <c r="F12" s="13">
        <v>4015</v>
      </c>
      <c r="G12" s="13">
        <v>6558</v>
      </c>
      <c r="H12" s="13">
        <v>5084</v>
      </c>
      <c r="I12" s="13">
        <v>8084</v>
      </c>
      <c r="J12" s="13">
        <v>4779</v>
      </c>
      <c r="K12" s="2">
        <v>8652</v>
      </c>
      <c r="L12" s="2">
        <v>4221</v>
      </c>
      <c r="M12" s="6">
        <v>7690</v>
      </c>
      <c r="N12" s="6">
        <v>3797</v>
      </c>
      <c r="O12" s="6">
        <v>8181</v>
      </c>
      <c r="P12" s="6">
        <v>3451</v>
      </c>
      <c r="Q12" s="20">
        <f t="shared" si="0"/>
        <v>56636</v>
      </c>
      <c r="R12" s="20">
        <f t="shared" si="1"/>
        <v>29871</v>
      </c>
      <c r="S12">
        <f t="shared" si="2"/>
        <v>-30.939692741627844</v>
      </c>
    </row>
    <row r="13" spans="1:19">
      <c r="A13" s="12" t="s">
        <v>11</v>
      </c>
      <c r="B13" s="9"/>
      <c r="C13" s="13">
        <v>16927</v>
      </c>
      <c r="D13" s="13">
        <v>16410</v>
      </c>
      <c r="E13" s="13">
        <v>12363</v>
      </c>
      <c r="F13" s="13">
        <v>14124</v>
      </c>
      <c r="G13" s="13">
        <v>11674</v>
      </c>
      <c r="H13" s="13">
        <v>15230</v>
      </c>
      <c r="I13" s="13">
        <v>13557</v>
      </c>
      <c r="J13" s="13">
        <v>15057</v>
      </c>
      <c r="K13" s="2">
        <v>14163</v>
      </c>
      <c r="L13" s="2">
        <v>13528</v>
      </c>
      <c r="M13" s="6">
        <v>13008</v>
      </c>
      <c r="N13" s="6">
        <v>14168</v>
      </c>
      <c r="O13" s="6">
        <v>13899</v>
      </c>
      <c r="P13" s="6">
        <v>13410</v>
      </c>
      <c r="Q13" s="20">
        <f t="shared" si="0"/>
        <v>95591</v>
      </c>
      <c r="R13" s="20">
        <f t="shared" si="1"/>
        <v>101927</v>
      </c>
      <c r="S13">
        <f t="shared" si="2"/>
        <v>3.2078089085551653</v>
      </c>
    </row>
    <row r="14" spans="1:19">
      <c r="A14" s="12" t="s">
        <v>12</v>
      </c>
      <c r="B14" s="9"/>
      <c r="C14" s="13">
        <v>4620</v>
      </c>
      <c r="D14" s="13">
        <v>3953</v>
      </c>
      <c r="E14" s="13">
        <v>3117</v>
      </c>
      <c r="F14" s="13">
        <v>3354</v>
      </c>
      <c r="G14" s="13">
        <v>2703</v>
      </c>
      <c r="H14" s="13">
        <v>3852</v>
      </c>
      <c r="I14" s="13">
        <v>3671</v>
      </c>
      <c r="J14" s="13">
        <v>3708</v>
      </c>
      <c r="K14" s="2">
        <v>3836</v>
      </c>
      <c r="L14" s="2">
        <v>3419</v>
      </c>
      <c r="M14" s="6">
        <v>3486</v>
      </c>
      <c r="N14" s="6">
        <v>3429</v>
      </c>
      <c r="O14" s="6">
        <v>3797</v>
      </c>
      <c r="P14" s="6">
        <v>3179</v>
      </c>
      <c r="Q14" s="20">
        <f t="shared" si="0"/>
        <v>25230</v>
      </c>
      <c r="R14" s="20">
        <f t="shared" si="1"/>
        <v>24894</v>
      </c>
      <c r="S14">
        <f t="shared" si="2"/>
        <v>-0.67033756284414214</v>
      </c>
    </row>
    <row r="15" spans="1:19">
      <c r="A15" s="12" t="s">
        <v>13</v>
      </c>
      <c r="B15" s="9"/>
      <c r="C15" s="13">
        <v>78800</v>
      </c>
      <c r="D15" s="13">
        <v>260185</v>
      </c>
      <c r="E15" s="13">
        <v>69206</v>
      </c>
      <c r="F15" s="13">
        <v>220052</v>
      </c>
      <c r="G15" s="13">
        <v>65515</v>
      </c>
      <c r="H15" s="13">
        <v>228050</v>
      </c>
      <c r="I15" s="13">
        <v>80670</v>
      </c>
      <c r="J15" s="13">
        <v>220344</v>
      </c>
      <c r="K15" s="2">
        <v>71275</v>
      </c>
      <c r="L15" s="2">
        <v>217697</v>
      </c>
      <c r="M15" s="6">
        <v>62300</v>
      </c>
      <c r="N15" s="6">
        <v>236577</v>
      </c>
      <c r="O15" s="6">
        <v>68228</v>
      </c>
      <c r="P15" s="6">
        <v>231818</v>
      </c>
      <c r="Q15" s="20">
        <f t="shared" si="0"/>
        <v>495994</v>
      </c>
      <c r="R15" s="20">
        <f t="shared" si="1"/>
        <v>1614723</v>
      </c>
      <c r="S15">
        <f t="shared" si="2"/>
        <v>53.002321012243712</v>
      </c>
    </row>
    <row r="16" spans="1:19">
      <c r="A16" s="12" t="s">
        <v>14</v>
      </c>
      <c r="B16" s="9"/>
      <c r="C16" s="13">
        <v>31355</v>
      </c>
      <c r="D16" s="13">
        <v>16356</v>
      </c>
      <c r="E16" s="13">
        <v>23516</v>
      </c>
      <c r="F16" s="13">
        <v>13552</v>
      </c>
      <c r="G16" s="13">
        <v>21482</v>
      </c>
      <c r="H16" s="13">
        <v>16007</v>
      </c>
      <c r="I16" s="13">
        <v>27078</v>
      </c>
      <c r="J16" s="13">
        <v>14760</v>
      </c>
      <c r="K16" s="2">
        <v>26635</v>
      </c>
      <c r="L16" s="2">
        <v>13968</v>
      </c>
      <c r="M16" s="6">
        <v>25428</v>
      </c>
      <c r="N16" s="6">
        <v>13240</v>
      </c>
      <c r="O16" s="6">
        <v>25914</v>
      </c>
      <c r="P16" s="6">
        <v>12830</v>
      </c>
      <c r="Q16" s="20">
        <f t="shared" si="0"/>
        <v>181408</v>
      </c>
      <c r="R16" s="20">
        <f t="shared" si="1"/>
        <v>100713</v>
      </c>
      <c r="S16">
        <f t="shared" si="2"/>
        <v>-28.602975319100672</v>
      </c>
    </row>
    <row r="17" spans="1:19">
      <c r="A17" s="12" t="s">
        <v>15</v>
      </c>
      <c r="B17" s="9"/>
      <c r="C17" s="13">
        <v>9752</v>
      </c>
      <c r="D17" s="13">
        <v>10044</v>
      </c>
      <c r="E17" s="13">
        <v>8536</v>
      </c>
      <c r="F17" s="13">
        <v>8151</v>
      </c>
      <c r="G17" s="13">
        <v>7494</v>
      </c>
      <c r="H17" s="13">
        <v>9442</v>
      </c>
      <c r="I17" s="13">
        <v>9295</v>
      </c>
      <c r="J17" s="13">
        <v>7671</v>
      </c>
      <c r="K17" s="2">
        <v>8580</v>
      </c>
      <c r="L17" s="2">
        <v>8014</v>
      </c>
      <c r="M17" s="6">
        <v>8145</v>
      </c>
      <c r="N17" s="6">
        <v>8984</v>
      </c>
      <c r="O17" s="6">
        <v>8685</v>
      </c>
      <c r="P17" s="6">
        <v>8611</v>
      </c>
      <c r="Q17" s="20">
        <f t="shared" si="0"/>
        <v>60487</v>
      </c>
      <c r="R17" s="20">
        <f t="shared" si="1"/>
        <v>60917</v>
      </c>
      <c r="S17">
        <f t="shared" si="2"/>
        <v>0.3541893183091116</v>
      </c>
    </row>
    <row r="18" spans="1:19">
      <c r="A18" s="12" t="s">
        <v>16</v>
      </c>
      <c r="B18" s="9"/>
      <c r="C18" s="13">
        <v>10923</v>
      </c>
      <c r="D18" s="13">
        <v>13218</v>
      </c>
      <c r="E18" s="13">
        <v>7251</v>
      </c>
      <c r="F18" s="13">
        <v>11034</v>
      </c>
      <c r="G18" s="13">
        <v>6925</v>
      </c>
      <c r="H18" s="13">
        <v>11689</v>
      </c>
      <c r="I18" s="13">
        <v>9364</v>
      </c>
      <c r="J18" s="13">
        <v>11893</v>
      </c>
      <c r="K18" s="2">
        <v>9661</v>
      </c>
      <c r="L18" s="2">
        <v>11357</v>
      </c>
      <c r="M18" s="6">
        <v>7823</v>
      </c>
      <c r="N18" s="6">
        <v>10606</v>
      </c>
      <c r="O18" s="6">
        <v>8373</v>
      </c>
      <c r="P18" s="6">
        <v>10270</v>
      </c>
      <c r="Q18" s="20">
        <f t="shared" si="0"/>
        <v>60320</v>
      </c>
      <c r="R18" s="20">
        <f t="shared" si="1"/>
        <v>80067</v>
      </c>
      <c r="S18">
        <f t="shared" si="2"/>
        <v>14.066117233077136</v>
      </c>
    </row>
    <row r="19" spans="1:19">
      <c r="A19" s="12" t="s">
        <v>17</v>
      </c>
      <c r="B19" s="9"/>
      <c r="C19" s="13">
        <v>13173</v>
      </c>
      <c r="D19" s="13">
        <v>9897</v>
      </c>
      <c r="E19" s="13">
        <v>9255</v>
      </c>
      <c r="F19" s="13">
        <v>8667</v>
      </c>
      <c r="G19" s="13">
        <v>8623</v>
      </c>
      <c r="H19" s="13">
        <v>9743</v>
      </c>
      <c r="I19" s="13">
        <v>11425</v>
      </c>
      <c r="J19" s="13">
        <v>9491</v>
      </c>
      <c r="K19" s="2">
        <v>11486</v>
      </c>
      <c r="L19" s="2">
        <v>9034</v>
      </c>
      <c r="M19" s="6">
        <v>9899</v>
      </c>
      <c r="N19" s="6">
        <v>8299</v>
      </c>
      <c r="O19" s="6">
        <v>10544</v>
      </c>
      <c r="P19" s="6">
        <v>7876</v>
      </c>
      <c r="Q19" s="20">
        <f t="shared" si="0"/>
        <v>74405</v>
      </c>
      <c r="R19" s="20">
        <f t="shared" si="1"/>
        <v>63007</v>
      </c>
      <c r="S19">
        <f t="shared" si="2"/>
        <v>-8.2947631938986355</v>
      </c>
    </row>
    <row r="20" spans="1:19">
      <c r="A20" s="12" t="s">
        <v>18</v>
      </c>
      <c r="B20" s="9"/>
      <c r="C20" s="13">
        <v>25341</v>
      </c>
      <c r="D20" s="13">
        <v>31620</v>
      </c>
      <c r="E20" s="13">
        <v>20855</v>
      </c>
      <c r="F20" s="13">
        <v>26768</v>
      </c>
      <c r="G20" s="13">
        <v>18957</v>
      </c>
      <c r="H20" s="13">
        <v>29614</v>
      </c>
      <c r="I20" s="13">
        <v>24650</v>
      </c>
      <c r="J20" s="13">
        <v>27527</v>
      </c>
      <c r="K20" s="2">
        <v>23331</v>
      </c>
      <c r="L20" s="2">
        <v>27340</v>
      </c>
      <c r="M20" s="6">
        <v>19856</v>
      </c>
      <c r="N20" s="6">
        <v>28063</v>
      </c>
      <c r="O20" s="6">
        <v>21208</v>
      </c>
      <c r="P20" s="6">
        <v>26529</v>
      </c>
      <c r="Q20" s="20">
        <f t="shared" si="0"/>
        <v>154198</v>
      </c>
      <c r="R20" s="20">
        <f t="shared" si="1"/>
        <v>197461</v>
      </c>
      <c r="S20">
        <f t="shared" si="2"/>
        <v>12.302543088617096</v>
      </c>
    </row>
    <row r="21" spans="1:19">
      <c r="A21" s="12" t="s">
        <v>19</v>
      </c>
      <c r="B21" s="9"/>
      <c r="C21" s="13">
        <v>2133</v>
      </c>
      <c r="D21" s="13">
        <v>781</v>
      </c>
      <c r="E21" s="13">
        <v>1503</v>
      </c>
      <c r="F21" s="13">
        <v>643</v>
      </c>
      <c r="G21" s="13">
        <v>1438</v>
      </c>
      <c r="H21" s="13">
        <v>729</v>
      </c>
      <c r="I21" s="13">
        <v>1770</v>
      </c>
      <c r="J21" s="13">
        <v>759</v>
      </c>
      <c r="K21" s="2">
        <v>1898</v>
      </c>
      <c r="L21" s="2">
        <v>665</v>
      </c>
      <c r="M21" s="6">
        <v>1838</v>
      </c>
      <c r="N21" s="6">
        <v>655</v>
      </c>
      <c r="O21" s="6">
        <v>1898</v>
      </c>
      <c r="P21" s="6">
        <v>620</v>
      </c>
      <c r="Q21" s="20">
        <f t="shared" si="0"/>
        <v>12478</v>
      </c>
      <c r="R21" s="20">
        <f t="shared" si="1"/>
        <v>4852</v>
      </c>
      <c r="S21">
        <f t="shared" si="2"/>
        <v>-44.004616272360067</v>
      </c>
    </row>
    <row r="22" spans="1:19">
      <c r="A22" s="12" t="s">
        <v>20</v>
      </c>
      <c r="B22" s="9"/>
      <c r="C22" s="13">
        <v>35754</v>
      </c>
      <c r="D22" s="13">
        <v>20588</v>
      </c>
      <c r="E22" s="13">
        <v>27941</v>
      </c>
      <c r="F22" s="13">
        <v>16439</v>
      </c>
      <c r="G22" s="13">
        <v>25496</v>
      </c>
      <c r="H22" s="13">
        <v>19065</v>
      </c>
      <c r="I22" s="13">
        <v>32464</v>
      </c>
      <c r="J22" s="13">
        <v>17131</v>
      </c>
      <c r="K22" s="2">
        <v>31022</v>
      </c>
      <c r="L22" s="2">
        <v>17387</v>
      </c>
      <c r="M22" s="6">
        <v>29642</v>
      </c>
      <c r="N22" s="6">
        <v>16598</v>
      </c>
      <c r="O22" s="6">
        <v>30584</v>
      </c>
      <c r="P22" s="6">
        <v>15982</v>
      </c>
      <c r="Q22" s="20">
        <f t="shared" si="0"/>
        <v>212903</v>
      </c>
      <c r="R22" s="20">
        <f t="shared" si="1"/>
        <v>123190</v>
      </c>
      <c r="S22">
        <f t="shared" si="2"/>
        <v>-26.692909403052134</v>
      </c>
    </row>
    <row r="23" spans="1:19">
      <c r="A23" s="12" t="s">
        <v>21</v>
      </c>
      <c r="B23" s="9"/>
      <c r="C23" s="13">
        <v>3285</v>
      </c>
      <c r="D23" s="13">
        <v>1721</v>
      </c>
      <c r="E23" s="13">
        <v>2421</v>
      </c>
      <c r="F23" s="13">
        <v>1486</v>
      </c>
      <c r="G23" s="13">
        <v>2062</v>
      </c>
      <c r="H23" s="13">
        <v>1879</v>
      </c>
      <c r="I23" s="13">
        <v>2589</v>
      </c>
      <c r="J23" s="13">
        <v>1651</v>
      </c>
      <c r="K23" s="2">
        <v>2787</v>
      </c>
      <c r="L23" s="2">
        <v>1579</v>
      </c>
      <c r="M23" s="6">
        <v>2670</v>
      </c>
      <c r="N23" s="6">
        <v>1452</v>
      </c>
      <c r="O23" s="6">
        <v>2785</v>
      </c>
      <c r="P23" s="6">
        <v>1371</v>
      </c>
      <c r="Q23" s="20">
        <f t="shared" si="0"/>
        <v>18599</v>
      </c>
      <c r="R23" s="20">
        <f t="shared" si="1"/>
        <v>11139</v>
      </c>
      <c r="S23">
        <f t="shared" si="2"/>
        <v>-25.085748873495195</v>
      </c>
    </row>
    <row r="24" spans="1:19">
      <c r="A24" s="12" t="s">
        <v>22</v>
      </c>
      <c r="B24" s="9"/>
      <c r="C24" s="13">
        <v>14142</v>
      </c>
      <c r="D24" s="13">
        <v>10998</v>
      </c>
      <c r="E24" s="13">
        <v>9502</v>
      </c>
      <c r="F24" s="13">
        <v>9665</v>
      </c>
      <c r="G24" s="13">
        <v>8860</v>
      </c>
      <c r="H24" s="13">
        <v>10554</v>
      </c>
      <c r="I24" s="13">
        <v>12197</v>
      </c>
      <c r="J24" s="13">
        <v>10926</v>
      </c>
      <c r="K24" s="2">
        <v>12350</v>
      </c>
      <c r="L24" s="2">
        <v>10051</v>
      </c>
      <c r="M24" s="6">
        <v>10594</v>
      </c>
      <c r="N24" s="6">
        <v>9234</v>
      </c>
      <c r="O24" s="6">
        <v>11397</v>
      </c>
      <c r="P24" s="6">
        <v>8671</v>
      </c>
      <c r="Q24" s="20">
        <f t="shared" si="0"/>
        <v>79042</v>
      </c>
      <c r="R24" s="20">
        <f t="shared" si="1"/>
        <v>70099</v>
      </c>
      <c r="S24">
        <f t="shared" si="2"/>
        <v>-5.9963390348730439</v>
      </c>
    </row>
    <row r="25" spans="1:19">
      <c r="A25" s="12" t="s">
        <v>23</v>
      </c>
      <c r="B25" s="9"/>
      <c r="C25" s="13">
        <v>10169</v>
      </c>
      <c r="D25" s="13">
        <v>10851</v>
      </c>
      <c r="E25" s="13">
        <v>7333</v>
      </c>
      <c r="F25" s="13">
        <v>9378</v>
      </c>
      <c r="G25" s="13">
        <v>6732</v>
      </c>
      <c r="H25" s="13">
        <v>10294</v>
      </c>
      <c r="I25" s="13">
        <v>8106</v>
      </c>
      <c r="J25" s="13">
        <v>10207</v>
      </c>
      <c r="K25" s="2">
        <v>8693</v>
      </c>
      <c r="L25" s="2">
        <v>9122</v>
      </c>
      <c r="M25" s="6">
        <v>7681</v>
      </c>
      <c r="N25" s="6">
        <v>9603</v>
      </c>
      <c r="O25" s="6">
        <v>8350</v>
      </c>
      <c r="P25" s="6">
        <v>9097</v>
      </c>
      <c r="Q25" s="20">
        <f t="shared" si="0"/>
        <v>57064</v>
      </c>
      <c r="R25" s="20">
        <f t="shared" si="1"/>
        <v>68552</v>
      </c>
      <c r="S25">
        <f t="shared" si="2"/>
        <v>9.1453318048656254</v>
      </c>
    </row>
    <row r="26" spans="1:19">
      <c r="A26" s="12" t="s">
        <v>24</v>
      </c>
      <c r="B26" s="9"/>
      <c r="C26" s="13">
        <v>7168</v>
      </c>
      <c r="D26" s="13">
        <v>3344</v>
      </c>
      <c r="E26" s="13">
        <v>5411</v>
      </c>
      <c r="F26" s="13">
        <v>2633</v>
      </c>
      <c r="G26" s="13">
        <v>4893</v>
      </c>
      <c r="H26" s="13">
        <v>3222</v>
      </c>
      <c r="I26" s="13">
        <v>6215</v>
      </c>
      <c r="J26" s="13">
        <v>2774</v>
      </c>
      <c r="K26" s="2">
        <v>6216</v>
      </c>
      <c r="L26" s="2">
        <v>2693</v>
      </c>
      <c r="M26" s="6">
        <v>5864</v>
      </c>
      <c r="N26" s="6">
        <v>2746</v>
      </c>
      <c r="O26" s="6">
        <v>6061</v>
      </c>
      <c r="P26" s="6">
        <v>2626</v>
      </c>
      <c r="Q26" s="20">
        <f t="shared" si="0"/>
        <v>41828</v>
      </c>
      <c r="R26" s="20">
        <f t="shared" si="1"/>
        <v>20038</v>
      </c>
      <c r="S26">
        <f t="shared" si="2"/>
        <v>-35.22128471211974</v>
      </c>
    </row>
    <row r="27" spans="1:19">
      <c r="A27" s="12" t="s">
        <v>25</v>
      </c>
      <c r="B27" s="9"/>
      <c r="C27" s="13">
        <v>5909</v>
      </c>
      <c r="D27" s="13">
        <v>7828</v>
      </c>
      <c r="E27" s="13">
        <v>4289</v>
      </c>
      <c r="F27" s="13">
        <v>6674</v>
      </c>
      <c r="G27" s="13">
        <v>3835</v>
      </c>
      <c r="H27" s="13">
        <v>7270</v>
      </c>
      <c r="I27" s="13">
        <v>4679</v>
      </c>
      <c r="J27" s="13">
        <v>7226</v>
      </c>
      <c r="K27" s="2">
        <v>4809</v>
      </c>
      <c r="L27" s="2">
        <v>6669</v>
      </c>
      <c r="M27" s="6">
        <v>4717</v>
      </c>
      <c r="N27" s="6">
        <v>6837</v>
      </c>
      <c r="O27" s="6">
        <v>5082</v>
      </c>
      <c r="P27" s="6">
        <v>6514</v>
      </c>
      <c r="Q27" s="20">
        <f t="shared" si="0"/>
        <v>33320</v>
      </c>
      <c r="R27" s="20">
        <f t="shared" si="1"/>
        <v>49018</v>
      </c>
      <c r="S27">
        <f t="shared" si="2"/>
        <v>19.065316135927524</v>
      </c>
    </row>
    <row r="28" spans="1:19">
      <c r="A28" s="12" t="s">
        <v>26</v>
      </c>
      <c r="B28" s="9"/>
      <c r="C28" s="13">
        <v>2438</v>
      </c>
      <c r="D28" s="13">
        <v>1533</v>
      </c>
      <c r="E28" s="13">
        <v>1785</v>
      </c>
      <c r="F28" s="13">
        <v>1264</v>
      </c>
      <c r="G28" s="13">
        <v>1605</v>
      </c>
      <c r="H28" s="13">
        <v>1459</v>
      </c>
      <c r="I28" s="13">
        <v>1949</v>
      </c>
      <c r="J28" s="13">
        <v>1361</v>
      </c>
      <c r="K28" s="2">
        <v>2081</v>
      </c>
      <c r="L28" s="2">
        <v>1275</v>
      </c>
      <c r="M28" s="6">
        <v>1964</v>
      </c>
      <c r="N28" s="6">
        <v>1259</v>
      </c>
      <c r="O28" s="6">
        <v>2064</v>
      </c>
      <c r="P28" s="6">
        <v>1197</v>
      </c>
      <c r="Q28" s="20">
        <f t="shared" si="0"/>
        <v>13886</v>
      </c>
      <c r="R28" s="20">
        <f t="shared" si="1"/>
        <v>9348</v>
      </c>
      <c r="S28">
        <f t="shared" si="2"/>
        <v>-19.531720754067312</v>
      </c>
    </row>
    <row r="29" spans="1:19">
      <c r="A29" s="12" t="s">
        <v>27</v>
      </c>
      <c r="B29" s="9"/>
      <c r="C29" s="13">
        <v>5791</v>
      </c>
      <c r="D29" s="13">
        <v>4256</v>
      </c>
      <c r="E29" s="13">
        <v>4129</v>
      </c>
      <c r="F29" s="13">
        <v>3713</v>
      </c>
      <c r="G29" s="13">
        <v>3611</v>
      </c>
      <c r="H29" s="13">
        <v>4370</v>
      </c>
      <c r="I29" s="13">
        <v>4615</v>
      </c>
      <c r="J29" s="13">
        <v>4096</v>
      </c>
      <c r="K29" s="2">
        <v>4906</v>
      </c>
      <c r="L29" s="2">
        <v>3818</v>
      </c>
      <c r="M29" s="6">
        <v>4375</v>
      </c>
      <c r="N29" s="6">
        <v>3505</v>
      </c>
      <c r="O29" s="6">
        <v>4700</v>
      </c>
      <c r="P29" s="6">
        <v>3288</v>
      </c>
      <c r="Q29" s="20">
        <f t="shared" si="0"/>
        <v>32127</v>
      </c>
      <c r="R29" s="20">
        <f t="shared" si="1"/>
        <v>27046</v>
      </c>
      <c r="S29">
        <f t="shared" si="2"/>
        <v>-8.5866864955300546</v>
      </c>
    </row>
    <row r="30" spans="1:19">
      <c r="A30" s="12" t="s">
        <v>28</v>
      </c>
      <c r="B30" s="9"/>
      <c r="C30" s="13">
        <v>27208</v>
      </c>
      <c r="D30" s="13">
        <v>19904</v>
      </c>
      <c r="E30" s="13">
        <v>21475</v>
      </c>
      <c r="F30" s="13">
        <v>16018</v>
      </c>
      <c r="G30" s="13">
        <v>19809</v>
      </c>
      <c r="H30" s="13">
        <v>18055</v>
      </c>
      <c r="I30" s="13">
        <v>23902</v>
      </c>
      <c r="J30" s="13">
        <v>17149</v>
      </c>
      <c r="K30" s="2">
        <v>23417</v>
      </c>
      <c r="L30" s="2">
        <v>16569</v>
      </c>
      <c r="M30" s="6">
        <v>21488</v>
      </c>
      <c r="N30" s="6">
        <v>16765</v>
      </c>
      <c r="O30" s="6">
        <v>22402</v>
      </c>
      <c r="P30" s="6">
        <v>16141</v>
      </c>
      <c r="Q30" s="20">
        <f t="shared" si="0"/>
        <v>159701</v>
      </c>
      <c r="R30" s="20">
        <f t="shared" si="1"/>
        <v>120601</v>
      </c>
      <c r="S30">
        <f t="shared" si="2"/>
        <v>-13.949240462073048</v>
      </c>
    </row>
    <row r="31" spans="1:19">
      <c r="A31" s="12" t="s">
        <v>29</v>
      </c>
      <c r="B31" s="9"/>
      <c r="C31" s="13">
        <v>8749</v>
      </c>
      <c r="D31" s="13">
        <v>4746</v>
      </c>
      <c r="E31" s="13">
        <v>5689</v>
      </c>
      <c r="F31" s="13">
        <v>4247</v>
      </c>
      <c r="G31" s="13">
        <v>5429</v>
      </c>
      <c r="H31" s="13">
        <v>4658</v>
      </c>
      <c r="I31" s="13">
        <v>6441</v>
      </c>
      <c r="J31" s="13">
        <v>4697</v>
      </c>
      <c r="K31" s="2">
        <v>7130</v>
      </c>
      <c r="L31" s="2">
        <v>4073</v>
      </c>
      <c r="M31" s="6">
        <v>6516</v>
      </c>
      <c r="N31" s="6">
        <v>4048</v>
      </c>
      <c r="O31" s="6">
        <v>6944</v>
      </c>
      <c r="P31" s="6">
        <v>3782</v>
      </c>
      <c r="Q31" s="20">
        <f t="shared" si="0"/>
        <v>46898</v>
      </c>
      <c r="R31" s="20">
        <f t="shared" si="1"/>
        <v>30251</v>
      </c>
      <c r="S31">
        <f t="shared" si="2"/>
        <v>-21.577726218097443</v>
      </c>
    </row>
    <row r="32" spans="1:19">
      <c r="A32" s="12" t="s">
        <v>30</v>
      </c>
      <c r="B32" s="9"/>
      <c r="C32" s="13">
        <v>44972</v>
      </c>
      <c r="D32" s="13">
        <v>42193</v>
      </c>
      <c r="E32" s="13">
        <v>31512</v>
      </c>
      <c r="F32" s="13">
        <v>34481</v>
      </c>
      <c r="G32" s="13">
        <v>29181</v>
      </c>
      <c r="H32" s="13">
        <v>38296</v>
      </c>
      <c r="I32" s="13">
        <v>37540</v>
      </c>
      <c r="J32" s="13">
        <v>35670</v>
      </c>
      <c r="K32" s="2">
        <v>36037</v>
      </c>
      <c r="L32" s="2">
        <v>35799</v>
      </c>
      <c r="M32" s="6">
        <v>33068</v>
      </c>
      <c r="N32" s="6">
        <v>32176</v>
      </c>
      <c r="O32" s="6">
        <v>34393</v>
      </c>
      <c r="P32" s="6">
        <v>31371</v>
      </c>
      <c r="Q32" s="20">
        <f t="shared" si="0"/>
        <v>246703</v>
      </c>
      <c r="R32" s="20">
        <f t="shared" si="1"/>
        <v>249986</v>
      </c>
      <c r="S32">
        <f t="shared" si="2"/>
        <v>0.66097698962530038</v>
      </c>
    </row>
    <row r="33" spans="1:19">
      <c r="A33" s="12" t="s">
        <v>31</v>
      </c>
      <c r="B33" s="9"/>
      <c r="C33" s="13">
        <v>7927</v>
      </c>
      <c r="D33" s="13">
        <v>3976</v>
      </c>
      <c r="E33" s="13">
        <v>5792</v>
      </c>
      <c r="F33" s="13">
        <v>3572</v>
      </c>
      <c r="G33" s="13">
        <v>5158</v>
      </c>
      <c r="H33" s="13">
        <v>4287</v>
      </c>
      <c r="I33" s="13">
        <v>6678</v>
      </c>
      <c r="J33" s="13">
        <v>3697</v>
      </c>
      <c r="K33" s="2">
        <v>6618</v>
      </c>
      <c r="L33" s="2">
        <v>3627</v>
      </c>
      <c r="M33" s="6">
        <v>6229</v>
      </c>
      <c r="N33" s="6">
        <v>3529</v>
      </c>
      <c r="O33" s="6">
        <v>6627</v>
      </c>
      <c r="P33" s="6">
        <v>3273</v>
      </c>
      <c r="Q33" s="20">
        <f t="shared" si="0"/>
        <v>45029</v>
      </c>
      <c r="R33" s="20">
        <f t="shared" si="1"/>
        <v>25961</v>
      </c>
      <c r="S33">
        <f t="shared" si="2"/>
        <v>-26.860121143823079</v>
      </c>
    </row>
    <row r="34" spans="1:19">
      <c r="A34" s="12" t="s">
        <v>32</v>
      </c>
      <c r="B34" s="9"/>
      <c r="C34" s="13">
        <v>28684</v>
      </c>
      <c r="D34" s="13">
        <v>37846</v>
      </c>
      <c r="E34" s="13">
        <v>23537</v>
      </c>
      <c r="F34" s="13">
        <v>32103</v>
      </c>
      <c r="G34" s="13">
        <v>21160</v>
      </c>
      <c r="H34" s="13">
        <v>35731</v>
      </c>
      <c r="I34" s="13">
        <v>27694</v>
      </c>
      <c r="J34" s="13">
        <v>32903</v>
      </c>
      <c r="K34" s="2">
        <v>26378</v>
      </c>
      <c r="L34" s="2">
        <v>32406</v>
      </c>
      <c r="M34" s="6">
        <v>22325</v>
      </c>
      <c r="N34" s="6">
        <v>32119</v>
      </c>
      <c r="O34" s="6">
        <v>24413</v>
      </c>
      <c r="P34" s="6">
        <v>30695</v>
      </c>
      <c r="Q34" s="20">
        <f t="shared" si="0"/>
        <v>174191</v>
      </c>
      <c r="R34" s="20">
        <f t="shared" si="1"/>
        <v>233803</v>
      </c>
      <c r="S34">
        <f t="shared" si="2"/>
        <v>14.610999181360507</v>
      </c>
    </row>
    <row r="35" spans="1:19">
      <c r="A35" s="12" t="s">
        <v>33</v>
      </c>
      <c r="B35" s="9"/>
      <c r="C35" s="13">
        <v>4821</v>
      </c>
      <c r="D35" s="13">
        <v>3647</v>
      </c>
      <c r="E35" s="13">
        <v>3324</v>
      </c>
      <c r="F35" s="13">
        <v>3135</v>
      </c>
      <c r="G35" s="13">
        <v>2900</v>
      </c>
      <c r="H35" s="13">
        <v>3592</v>
      </c>
      <c r="I35" s="13">
        <v>3659</v>
      </c>
      <c r="J35" s="13">
        <v>3757</v>
      </c>
      <c r="K35" s="2">
        <v>3977</v>
      </c>
      <c r="L35" s="2">
        <v>3288</v>
      </c>
      <c r="M35" s="6">
        <v>3498</v>
      </c>
      <c r="N35" s="6">
        <v>3005</v>
      </c>
      <c r="O35" s="6">
        <v>3779</v>
      </c>
      <c r="P35" s="6">
        <v>2787</v>
      </c>
      <c r="Q35" s="20">
        <f t="shared" si="0"/>
        <v>25958</v>
      </c>
      <c r="R35" s="20">
        <f t="shared" si="1"/>
        <v>23211</v>
      </c>
      <c r="S35">
        <f t="shared" si="2"/>
        <v>-5.5868535052573831</v>
      </c>
    </row>
    <row r="36" spans="1:19">
      <c r="A36" s="12" t="s">
        <v>34</v>
      </c>
      <c r="B36" s="9"/>
      <c r="C36" s="13">
        <v>7330</v>
      </c>
      <c r="D36" s="13">
        <v>3704</v>
      </c>
      <c r="E36" s="13">
        <v>5712</v>
      </c>
      <c r="F36" s="13">
        <v>2825</v>
      </c>
      <c r="G36" s="13">
        <v>5239</v>
      </c>
      <c r="H36" s="13">
        <v>3889</v>
      </c>
      <c r="I36" s="13">
        <v>6007</v>
      </c>
      <c r="J36" s="13">
        <v>3465</v>
      </c>
      <c r="K36" s="2">
        <v>6478</v>
      </c>
      <c r="L36" s="2">
        <v>3250</v>
      </c>
      <c r="M36" s="6">
        <v>5966</v>
      </c>
      <c r="N36" s="6">
        <v>2958</v>
      </c>
      <c r="O36" s="6">
        <v>6190</v>
      </c>
      <c r="P36" s="6">
        <v>2818</v>
      </c>
      <c r="Q36" s="20">
        <f t="shared" si="0"/>
        <v>42922</v>
      </c>
      <c r="R36" s="20">
        <f t="shared" si="1"/>
        <v>22909</v>
      </c>
      <c r="S36">
        <f t="shared" si="2"/>
        <v>-30.400571159484137</v>
      </c>
    </row>
    <row r="37" spans="1:19">
      <c r="A37" s="12" t="s">
        <v>35</v>
      </c>
      <c r="B37" s="9"/>
      <c r="C37" s="13">
        <v>10017</v>
      </c>
      <c r="D37" s="13">
        <v>6261</v>
      </c>
      <c r="E37" s="13">
        <v>7865</v>
      </c>
      <c r="F37" s="13">
        <v>5335</v>
      </c>
      <c r="G37" s="13">
        <v>6901</v>
      </c>
      <c r="H37" s="13">
        <v>6463</v>
      </c>
      <c r="I37" s="13">
        <v>8031</v>
      </c>
      <c r="J37" s="13">
        <v>5785</v>
      </c>
      <c r="K37" s="2">
        <v>8401</v>
      </c>
      <c r="L37" s="2">
        <v>5371</v>
      </c>
      <c r="M37" s="6">
        <v>8084</v>
      </c>
      <c r="N37" s="6">
        <v>5226</v>
      </c>
      <c r="O37" s="6">
        <v>8541</v>
      </c>
      <c r="P37" s="6">
        <v>4920</v>
      </c>
      <c r="Q37" s="20">
        <f t="shared" si="0"/>
        <v>57840</v>
      </c>
      <c r="R37" s="20">
        <f t="shared" si="1"/>
        <v>39361</v>
      </c>
      <c r="S37">
        <f t="shared" si="2"/>
        <v>-19.011121284760442</v>
      </c>
    </row>
    <row r="38" spans="1:19">
      <c r="A38" s="12" t="s">
        <v>36</v>
      </c>
      <c r="B38" s="9"/>
      <c r="C38" s="13">
        <v>27218</v>
      </c>
      <c r="D38" s="13">
        <v>16818</v>
      </c>
      <c r="E38" s="13">
        <v>21360</v>
      </c>
      <c r="F38" s="13">
        <v>13513</v>
      </c>
      <c r="G38" s="13">
        <v>18795</v>
      </c>
      <c r="H38" s="13">
        <v>16541</v>
      </c>
      <c r="I38" s="13">
        <v>23769</v>
      </c>
      <c r="J38" s="13">
        <v>14299</v>
      </c>
      <c r="K38" s="2">
        <v>23244</v>
      </c>
      <c r="L38" s="2">
        <v>14538</v>
      </c>
      <c r="M38" s="6">
        <v>21573</v>
      </c>
      <c r="N38" s="6">
        <v>13937</v>
      </c>
      <c r="O38" s="6">
        <v>22561</v>
      </c>
      <c r="P38" s="6">
        <v>13288</v>
      </c>
      <c r="Q38" s="20">
        <f t="shared" si="0"/>
        <v>158520</v>
      </c>
      <c r="R38" s="20">
        <f t="shared" si="1"/>
        <v>102934</v>
      </c>
      <c r="S38">
        <f t="shared" si="2"/>
        <v>-21.260336426292962</v>
      </c>
    </row>
    <row r="39" spans="1:19">
      <c r="A39" s="12" t="s">
        <v>37</v>
      </c>
      <c r="B39" s="9"/>
      <c r="C39" s="13">
        <v>44624</v>
      </c>
      <c r="D39" s="13">
        <v>30808</v>
      </c>
      <c r="E39" s="13">
        <v>36886</v>
      </c>
      <c r="F39" s="13">
        <v>24057</v>
      </c>
      <c r="G39" s="13">
        <v>32661</v>
      </c>
      <c r="H39" s="13">
        <v>29084</v>
      </c>
      <c r="I39" s="13">
        <v>38570</v>
      </c>
      <c r="J39" s="13">
        <v>27812</v>
      </c>
      <c r="K39" s="2">
        <v>39014</v>
      </c>
      <c r="L39" s="2">
        <v>26481</v>
      </c>
      <c r="M39" s="6">
        <v>35860</v>
      </c>
      <c r="N39" s="6">
        <v>25163</v>
      </c>
      <c r="O39" s="6">
        <v>37527</v>
      </c>
      <c r="P39" s="6">
        <v>23912</v>
      </c>
      <c r="Q39" s="20">
        <f t="shared" si="0"/>
        <v>265142</v>
      </c>
      <c r="R39" s="20">
        <f t="shared" si="1"/>
        <v>187317</v>
      </c>
      <c r="S39">
        <f t="shared" si="2"/>
        <v>-17.200453521755566</v>
      </c>
    </row>
    <row r="40" spans="1:19">
      <c r="A40" s="12" t="s">
        <v>38</v>
      </c>
      <c r="B40" s="9"/>
      <c r="C40" s="13">
        <v>15304</v>
      </c>
      <c r="D40" s="13">
        <v>7366</v>
      </c>
      <c r="E40" s="13">
        <v>10916</v>
      </c>
      <c r="F40" s="13">
        <v>6193</v>
      </c>
      <c r="G40" s="13">
        <v>9731</v>
      </c>
      <c r="H40" s="13">
        <v>7520</v>
      </c>
      <c r="I40" s="13">
        <v>12597</v>
      </c>
      <c r="J40" s="13">
        <v>6502</v>
      </c>
      <c r="K40" s="2">
        <v>13122</v>
      </c>
      <c r="L40" s="2">
        <v>6409</v>
      </c>
      <c r="M40" s="6">
        <v>12164</v>
      </c>
      <c r="N40" s="6">
        <v>6110</v>
      </c>
      <c r="O40" s="6">
        <v>12677</v>
      </c>
      <c r="P40" s="6">
        <v>5816</v>
      </c>
      <c r="Q40" s="20">
        <f t="shared" si="0"/>
        <v>86511</v>
      </c>
      <c r="R40" s="20">
        <f t="shared" si="1"/>
        <v>45916</v>
      </c>
      <c r="S40">
        <f t="shared" si="2"/>
        <v>-30.654624812160659</v>
      </c>
    </row>
    <row r="41" spans="1:19">
      <c r="A41" s="12" t="s">
        <v>39</v>
      </c>
      <c r="B41" s="9"/>
      <c r="C41" s="13">
        <v>5719</v>
      </c>
      <c r="D41" s="13">
        <v>3239</v>
      </c>
      <c r="E41" s="13">
        <v>4143</v>
      </c>
      <c r="F41" s="13">
        <v>2911</v>
      </c>
      <c r="G41" s="13">
        <v>3791</v>
      </c>
      <c r="H41" s="13">
        <v>3337</v>
      </c>
      <c r="I41" s="13">
        <v>4357</v>
      </c>
      <c r="J41" s="13">
        <v>3190</v>
      </c>
      <c r="K41" s="2">
        <v>4709</v>
      </c>
      <c r="L41" s="2">
        <v>2808</v>
      </c>
      <c r="M41" s="6">
        <v>4549</v>
      </c>
      <c r="N41" s="6">
        <v>2697</v>
      </c>
      <c r="O41" s="6">
        <v>4753</v>
      </c>
      <c r="P41" s="6">
        <v>2589</v>
      </c>
      <c r="Q41" s="20">
        <f t="shared" si="0"/>
        <v>32021</v>
      </c>
      <c r="R41" s="20">
        <f t="shared" si="1"/>
        <v>20771</v>
      </c>
      <c r="S41">
        <f t="shared" si="2"/>
        <v>-21.310046976814668</v>
      </c>
    </row>
    <row r="42" spans="1:19">
      <c r="A42" s="12" t="s">
        <v>40</v>
      </c>
      <c r="B42" s="9"/>
      <c r="C42" s="13">
        <v>278</v>
      </c>
      <c r="D42" s="13">
        <v>1303</v>
      </c>
      <c r="E42" s="13">
        <v>233</v>
      </c>
      <c r="F42" s="13">
        <v>866</v>
      </c>
      <c r="G42" s="13">
        <v>220</v>
      </c>
      <c r="H42" s="13">
        <v>896</v>
      </c>
      <c r="I42" s="13">
        <v>303</v>
      </c>
      <c r="J42" s="13">
        <v>844</v>
      </c>
      <c r="K42" s="2">
        <v>267</v>
      </c>
      <c r="L42" s="2">
        <v>1002</v>
      </c>
      <c r="M42" s="6">
        <v>254</v>
      </c>
      <c r="N42" s="6">
        <v>979</v>
      </c>
      <c r="O42" s="6">
        <v>264</v>
      </c>
      <c r="P42" s="6">
        <v>962</v>
      </c>
      <c r="Q42" s="20">
        <f t="shared" si="0"/>
        <v>1819</v>
      </c>
      <c r="R42" s="20">
        <f t="shared" si="1"/>
        <v>6852</v>
      </c>
      <c r="S42">
        <f t="shared" si="2"/>
        <v>58.044054895629117</v>
      </c>
    </row>
    <row r="43" spans="1:19">
      <c r="A43" s="12" t="s">
        <v>41</v>
      </c>
      <c r="B43" s="9"/>
      <c r="C43" s="13">
        <v>134357</v>
      </c>
      <c r="D43" s="13">
        <v>317270</v>
      </c>
      <c r="E43" s="13">
        <v>124055</v>
      </c>
      <c r="F43" s="13">
        <v>262124</v>
      </c>
      <c r="G43" s="13">
        <v>111684</v>
      </c>
      <c r="H43" s="13">
        <v>280426</v>
      </c>
      <c r="I43" s="13">
        <v>147922</v>
      </c>
      <c r="J43" s="13">
        <v>276556</v>
      </c>
      <c r="K43" s="2">
        <v>126069</v>
      </c>
      <c r="L43" s="2">
        <v>288822</v>
      </c>
      <c r="M43" s="6">
        <v>97471</v>
      </c>
      <c r="N43" s="6">
        <v>246073</v>
      </c>
      <c r="O43" s="6">
        <v>103666</v>
      </c>
      <c r="P43" s="6">
        <v>243638</v>
      </c>
      <c r="Q43" s="20">
        <f t="shared" si="0"/>
        <v>845224</v>
      </c>
      <c r="R43" s="20">
        <f t="shared" si="1"/>
        <v>1914909</v>
      </c>
      <c r="S43">
        <f t="shared" si="2"/>
        <v>38.754835364817566</v>
      </c>
    </row>
    <row r="44" spans="1:19">
      <c r="A44" s="12" t="s">
        <v>42</v>
      </c>
      <c r="B44" s="9"/>
      <c r="C44" s="13">
        <v>13775</v>
      </c>
      <c r="D44" s="13">
        <v>8433</v>
      </c>
      <c r="E44" s="13">
        <v>9464</v>
      </c>
      <c r="F44" s="13">
        <v>6969</v>
      </c>
      <c r="G44" s="13">
        <v>8559</v>
      </c>
      <c r="H44" s="13">
        <v>8151</v>
      </c>
      <c r="I44" s="13">
        <v>10797</v>
      </c>
      <c r="J44" s="13">
        <v>7673</v>
      </c>
      <c r="K44" s="2">
        <v>11356</v>
      </c>
      <c r="L44" s="2">
        <v>7052</v>
      </c>
      <c r="M44" s="6">
        <v>10153</v>
      </c>
      <c r="N44" s="6">
        <v>6931</v>
      </c>
      <c r="O44" s="6">
        <v>10801</v>
      </c>
      <c r="P44" s="6">
        <v>6461</v>
      </c>
      <c r="Q44" s="20">
        <f t="shared" si="0"/>
        <v>74905</v>
      </c>
      <c r="R44" s="20">
        <f t="shared" si="1"/>
        <v>51670</v>
      </c>
      <c r="S44">
        <f t="shared" si="2"/>
        <v>-18.356705510566858</v>
      </c>
    </row>
    <row r="45" spans="1:19">
      <c r="A45" s="12" t="s">
        <v>43</v>
      </c>
      <c r="B45" s="9"/>
      <c r="C45" s="13">
        <v>16226</v>
      </c>
      <c r="D45" s="13">
        <v>6715</v>
      </c>
      <c r="E45" s="13">
        <v>11490</v>
      </c>
      <c r="F45" s="13">
        <v>5858</v>
      </c>
      <c r="G45" s="13">
        <v>10392</v>
      </c>
      <c r="H45" s="13">
        <v>7042</v>
      </c>
      <c r="I45" s="13">
        <v>13004</v>
      </c>
      <c r="J45" s="13">
        <v>6061</v>
      </c>
      <c r="K45" s="2">
        <v>13345</v>
      </c>
      <c r="L45" s="2">
        <v>5940</v>
      </c>
      <c r="M45" s="6">
        <v>13363</v>
      </c>
      <c r="N45" s="6">
        <v>5910</v>
      </c>
      <c r="O45" s="6">
        <v>13961</v>
      </c>
      <c r="P45" s="6">
        <v>5527</v>
      </c>
      <c r="Q45" s="20">
        <f t="shared" si="0"/>
        <v>91781</v>
      </c>
      <c r="R45" s="20">
        <f t="shared" si="1"/>
        <v>43053</v>
      </c>
      <c r="S45">
        <f t="shared" si="2"/>
        <v>-36.139252710740607</v>
      </c>
    </row>
    <row r="46" spans="1:19">
      <c r="A46" s="12" t="s">
        <v>44</v>
      </c>
      <c r="B46" s="9"/>
      <c r="C46" s="13">
        <v>13671</v>
      </c>
      <c r="D46" s="13">
        <v>10105</v>
      </c>
      <c r="E46" s="13">
        <v>11248</v>
      </c>
      <c r="F46" s="13">
        <v>7850</v>
      </c>
      <c r="G46" s="13">
        <v>10112</v>
      </c>
      <c r="H46" s="13">
        <v>9338</v>
      </c>
      <c r="I46" s="13">
        <v>12047</v>
      </c>
      <c r="J46" s="13">
        <v>8293</v>
      </c>
      <c r="K46" s="2">
        <v>12132</v>
      </c>
      <c r="L46" s="2">
        <v>8109</v>
      </c>
      <c r="M46" s="6">
        <v>11297</v>
      </c>
      <c r="N46" s="6">
        <v>8667</v>
      </c>
      <c r="O46" s="6">
        <v>11866</v>
      </c>
      <c r="P46" s="6">
        <v>8279</v>
      </c>
      <c r="Q46" s="20">
        <f t="shared" si="0"/>
        <v>82373</v>
      </c>
      <c r="R46" s="20">
        <f t="shared" si="1"/>
        <v>60641</v>
      </c>
      <c r="S46">
        <f t="shared" si="2"/>
        <v>-15.195715104814916</v>
      </c>
    </row>
    <row r="47" spans="1:19">
      <c r="A47" s="12" t="s">
        <v>45</v>
      </c>
      <c r="B47" s="9"/>
      <c r="C47" s="13">
        <v>58385</v>
      </c>
      <c r="D47" s="13">
        <v>47667</v>
      </c>
      <c r="E47" s="13">
        <v>45359</v>
      </c>
      <c r="F47" s="13">
        <v>36290</v>
      </c>
      <c r="G47" s="13">
        <v>41354</v>
      </c>
      <c r="H47" s="13">
        <v>41618</v>
      </c>
      <c r="I47" s="13">
        <v>53252</v>
      </c>
      <c r="J47" s="13">
        <v>37067</v>
      </c>
      <c r="K47" s="2">
        <v>49879</v>
      </c>
      <c r="L47" s="2">
        <v>38068</v>
      </c>
      <c r="M47" s="6">
        <v>45601</v>
      </c>
      <c r="N47" s="6">
        <v>39572</v>
      </c>
      <c r="O47" s="6">
        <v>47805</v>
      </c>
      <c r="P47" s="6">
        <v>37922</v>
      </c>
      <c r="Q47" s="20">
        <f t="shared" si="0"/>
        <v>341635</v>
      </c>
      <c r="R47" s="20">
        <f t="shared" si="1"/>
        <v>278204</v>
      </c>
      <c r="S47">
        <f t="shared" si="2"/>
        <v>-10.233463851096818</v>
      </c>
    </row>
    <row r="48" spans="1:19">
      <c r="A48" s="12" t="s">
        <v>46</v>
      </c>
      <c r="B48" s="9"/>
      <c r="C48" s="13">
        <v>33912</v>
      </c>
      <c r="D48" s="13">
        <v>26517</v>
      </c>
      <c r="E48" s="13">
        <v>32069</v>
      </c>
      <c r="F48" s="13">
        <v>18394</v>
      </c>
      <c r="G48" s="13">
        <v>29480</v>
      </c>
      <c r="H48" s="13">
        <v>21464</v>
      </c>
      <c r="I48" s="13">
        <v>35456</v>
      </c>
      <c r="J48" s="13">
        <v>18159</v>
      </c>
      <c r="K48" s="2">
        <v>30464</v>
      </c>
      <c r="L48" s="2">
        <v>20170</v>
      </c>
      <c r="M48" s="6">
        <v>28827</v>
      </c>
      <c r="N48" s="6">
        <v>23104</v>
      </c>
      <c r="O48" s="6">
        <v>30209</v>
      </c>
      <c r="P48" s="6">
        <v>21954</v>
      </c>
      <c r="Q48" s="20">
        <f t="shared" si="0"/>
        <v>220417</v>
      </c>
      <c r="R48" s="20">
        <f t="shared" si="1"/>
        <v>149762</v>
      </c>
      <c r="S48">
        <f t="shared" si="2"/>
        <v>-19.086712104144212</v>
      </c>
    </row>
    <row r="49" spans="1:19">
      <c r="A49" s="12" t="s">
        <v>47</v>
      </c>
      <c r="B49" s="9"/>
      <c r="C49" s="13">
        <v>2584</v>
      </c>
      <c r="D49" s="13">
        <v>1489</v>
      </c>
      <c r="E49" s="13">
        <v>1745</v>
      </c>
      <c r="F49" s="13">
        <v>1333</v>
      </c>
      <c r="G49" s="13">
        <v>1578</v>
      </c>
      <c r="H49" s="13">
        <v>1529</v>
      </c>
      <c r="I49" s="13">
        <v>2097</v>
      </c>
      <c r="J49" s="13">
        <v>1491</v>
      </c>
      <c r="K49" s="2">
        <v>2206</v>
      </c>
      <c r="L49" s="2">
        <v>1344</v>
      </c>
      <c r="M49" s="6">
        <v>1990</v>
      </c>
      <c r="N49" s="6">
        <v>1280</v>
      </c>
      <c r="O49" s="6">
        <v>2122</v>
      </c>
      <c r="P49" s="6">
        <v>1177</v>
      </c>
      <c r="Q49" s="20">
        <f t="shared" si="0"/>
        <v>14322</v>
      </c>
      <c r="R49" s="20">
        <f t="shared" si="1"/>
        <v>9643</v>
      </c>
      <c r="S49">
        <f t="shared" si="2"/>
        <v>-19.524306279991659</v>
      </c>
    </row>
    <row r="50" spans="1:19">
      <c r="A50" s="12" t="s">
        <v>48</v>
      </c>
      <c r="B50" s="9"/>
      <c r="C50" s="13">
        <v>12815</v>
      </c>
      <c r="D50" s="13">
        <v>9796</v>
      </c>
      <c r="E50" s="13">
        <v>8740</v>
      </c>
      <c r="F50" s="13">
        <v>8193</v>
      </c>
      <c r="G50" s="13">
        <v>8247</v>
      </c>
      <c r="H50" s="13">
        <v>9216</v>
      </c>
      <c r="I50" s="13">
        <v>11418</v>
      </c>
      <c r="J50" s="13">
        <v>8646</v>
      </c>
      <c r="K50" s="2">
        <v>11272</v>
      </c>
      <c r="L50" s="2">
        <v>8399</v>
      </c>
      <c r="M50" s="6">
        <v>9779</v>
      </c>
      <c r="N50" s="6">
        <v>7967</v>
      </c>
      <c r="O50" s="6">
        <v>10313</v>
      </c>
      <c r="P50" s="6">
        <v>7709</v>
      </c>
      <c r="Q50" s="20">
        <f t="shared" si="0"/>
        <v>72584</v>
      </c>
      <c r="R50" s="20">
        <f t="shared" si="1"/>
        <v>59926</v>
      </c>
      <c r="S50">
        <f t="shared" si="2"/>
        <v>-9.5524866047845443</v>
      </c>
    </row>
    <row r="51" spans="1:19">
      <c r="A51" s="12" t="s">
        <v>49</v>
      </c>
      <c r="B51" s="9"/>
      <c r="C51" s="13">
        <v>16611</v>
      </c>
      <c r="D51" s="13">
        <v>9370</v>
      </c>
      <c r="E51" s="13">
        <v>10866</v>
      </c>
      <c r="F51" s="13">
        <v>7333</v>
      </c>
      <c r="G51" s="13">
        <v>10245</v>
      </c>
      <c r="H51" s="13">
        <v>8299</v>
      </c>
      <c r="I51" s="13">
        <v>13535</v>
      </c>
      <c r="J51" s="13">
        <v>8094</v>
      </c>
      <c r="K51" s="2">
        <v>13810</v>
      </c>
      <c r="L51" s="2">
        <v>7565</v>
      </c>
      <c r="M51" s="6">
        <v>12548</v>
      </c>
      <c r="N51" s="6">
        <v>7587</v>
      </c>
      <c r="O51" s="6">
        <v>13132</v>
      </c>
      <c r="P51" s="6">
        <v>7313</v>
      </c>
      <c r="Q51" s="20">
        <f t="shared" si="0"/>
        <v>90747</v>
      </c>
      <c r="R51" s="20">
        <f t="shared" si="1"/>
        <v>55561</v>
      </c>
      <c r="S51">
        <f t="shared" si="2"/>
        <v>-24.049265932143154</v>
      </c>
    </row>
    <row r="52" spans="1:19">
      <c r="A52" s="12" t="s">
        <v>50</v>
      </c>
      <c r="B52" s="9"/>
      <c r="C52" s="13">
        <v>19299</v>
      </c>
      <c r="D52" s="13">
        <v>20428</v>
      </c>
      <c r="E52" s="13">
        <v>15958</v>
      </c>
      <c r="F52" s="13">
        <v>18007</v>
      </c>
      <c r="G52" s="13">
        <v>14510</v>
      </c>
      <c r="H52" s="13">
        <v>20170</v>
      </c>
      <c r="I52" s="13">
        <v>17547</v>
      </c>
      <c r="J52" s="13">
        <v>18985</v>
      </c>
      <c r="K52" s="2">
        <v>17305</v>
      </c>
      <c r="L52" s="2">
        <v>18529</v>
      </c>
      <c r="M52" s="6">
        <v>15361</v>
      </c>
      <c r="N52" s="6">
        <v>17947</v>
      </c>
      <c r="O52" s="6">
        <v>16339</v>
      </c>
      <c r="P52" s="6">
        <v>17186</v>
      </c>
      <c r="Q52" s="20">
        <f t="shared" si="0"/>
        <v>116319</v>
      </c>
      <c r="R52" s="20">
        <f t="shared" si="1"/>
        <v>131252</v>
      </c>
      <c r="S52">
        <f t="shared" si="2"/>
        <v>6.0318050175505178</v>
      </c>
    </row>
    <row r="53" spans="1:19">
      <c r="A53" s="12" t="s">
        <v>51</v>
      </c>
      <c r="B53" s="9"/>
      <c r="C53" s="13">
        <v>5394</v>
      </c>
      <c r="D53" s="13">
        <v>3032</v>
      </c>
      <c r="E53" s="13">
        <v>3996</v>
      </c>
      <c r="F53" s="13">
        <v>2585</v>
      </c>
      <c r="G53" s="13">
        <v>3515</v>
      </c>
      <c r="H53" s="13">
        <v>3136</v>
      </c>
      <c r="I53" s="13">
        <v>4282</v>
      </c>
      <c r="J53" s="13">
        <v>2955</v>
      </c>
      <c r="K53" s="2">
        <v>4559</v>
      </c>
      <c r="L53" s="2">
        <v>2667</v>
      </c>
      <c r="M53" s="6">
        <v>4369</v>
      </c>
      <c r="N53" s="6">
        <v>2596</v>
      </c>
      <c r="O53" s="6">
        <v>4584</v>
      </c>
      <c r="P53" s="6">
        <v>2459</v>
      </c>
      <c r="Q53" s="20">
        <f t="shared" si="0"/>
        <v>30699</v>
      </c>
      <c r="R53" s="20">
        <f t="shared" si="1"/>
        <v>19430</v>
      </c>
      <c r="S53">
        <f t="shared" si="2"/>
        <v>-22.480001595882619</v>
      </c>
    </row>
    <row r="54" spans="1:19">
      <c r="A54" s="12" t="s">
        <v>52</v>
      </c>
      <c r="B54" s="9"/>
      <c r="C54" s="13">
        <v>54479</v>
      </c>
      <c r="D54" s="13">
        <v>50159</v>
      </c>
      <c r="E54" s="13">
        <v>44770</v>
      </c>
      <c r="F54" s="13">
        <v>40498</v>
      </c>
      <c r="G54" s="13">
        <v>41213</v>
      </c>
      <c r="H54" s="13">
        <v>45397</v>
      </c>
      <c r="I54" s="13">
        <v>49682</v>
      </c>
      <c r="J54" s="13">
        <v>41606</v>
      </c>
      <c r="K54" s="2">
        <v>46681</v>
      </c>
      <c r="L54" s="2">
        <v>42641</v>
      </c>
      <c r="M54" s="6">
        <v>42359</v>
      </c>
      <c r="N54" s="6">
        <v>38241</v>
      </c>
      <c r="O54" s="6">
        <v>44221</v>
      </c>
      <c r="P54" s="6">
        <v>37252</v>
      </c>
      <c r="Q54" s="20">
        <f t="shared" si="0"/>
        <v>323405</v>
      </c>
      <c r="R54" s="20">
        <f t="shared" si="1"/>
        <v>295794</v>
      </c>
      <c r="S54">
        <f t="shared" si="2"/>
        <v>-4.4591480283398433</v>
      </c>
    </row>
    <row r="55" spans="1:19">
      <c r="A55" s="12" t="s">
        <v>53</v>
      </c>
      <c r="B55" s="9"/>
      <c r="C55" s="13">
        <v>4871</v>
      </c>
      <c r="D55" s="13">
        <v>3995</v>
      </c>
      <c r="E55" s="13">
        <v>3285</v>
      </c>
      <c r="F55" s="13">
        <v>3623</v>
      </c>
      <c r="G55" s="13">
        <v>2980</v>
      </c>
      <c r="H55" s="13">
        <v>4000</v>
      </c>
      <c r="I55" s="13">
        <v>3837</v>
      </c>
      <c r="J55" s="13">
        <v>3905</v>
      </c>
      <c r="K55" s="2">
        <v>4013</v>
      </c>
      <c r="L55" s="2">
        <v>3569</v>
      </c>
      <c r="M55" s="6">
        <v>3562</v>
      </c>
      <c r="N55" s="6">
        <v>3354</v>
      </c>
      <c r="O55" s="6">
        <v>3827</v>
      </c>
      <c r="P55" s="6">
        <v>3173</v>
      </c>
      <c r="Q55" s="20">
        <f t="shared" si="0"/>
        <v>26375</v>
      </c>
      <c r="R55" s="20">
        <f t="shared" si="1"/>
        <v>25619</v>
      </c>
      <c r="S55">
        <f t="shared" si="2"/>
        <v>-1.4540139246836226</v>
      </c>
    </row>
    <row r="56" spans="1:19">
      <c r="A56" s="12" t="s">
        <v>54</v>
      </c>
      <c r="B56" s="9"/>
      <c r="C56" s="13">
        <v>37138</v>
      </c>
      <c r="D56" s="13">
        <v>46658</v>
      </c>
      <c r="E56" s="13">
        <v>26904</v>
      </c>
      <c r="F56" s="13">
        <v>39680</v>
      </c>
      <c r="G56" s="13">
        <v>25322</v>
      </c>
      <c r="H56" s="13">
        <v>42616</v>
      </c>
      <c r="I56" s="13">
        <v>30487</v>
      </c>
      <c r="J56" s="13">
        <v>42437</v>
      </c>
      <c r="K56" s="2">
        <v>31493</v>
      </c>
      <c r="L56" s="2">
        <v>39339</v>
      </c>
      <c r="M56" s="6">
        <v>26722</v>
      </c>
      <c r="N56" s="6">
        <v>37755</v>
      </c>
      <c r="O56" s="6">
        <v>28758</v>
      </c>
      <c r="P56" s="6">
        <v>36024</v>
      </c>
      <c r="Q56" s="20">
        <f t="shared" si="0"/>
        <v>206824</v>
      </c>
      <c r="R56" s="20">
        <f t="shared" si="1"/>
        <v>284509</v>
      </c>
      <c r="S56">
        <f t="shared" si="2"/>
        <v>15.811069071281597</v>
      </c>
    </row>
    <row r="57" spans="1:19">
      <c r="A57" s="12" t="s">
        <v>55</v>
      </c>
      <c r="B57" s="9"/>
      <c r="C57" s="13">
        <v>5257</v>
      </c>
      <c r="D57" s="13">
        <v>2517</v>
      </c>
      <c r="E57" s="13">
        <v>3797</v>
      </c>
      <c r="F57" s="13">
        <v>2184</v>
      </c>
      <c r="G57" s="13">
        <v>3381</v>
      </c>
      <c r="H57" s="13">
        <v>2654</v>
      </c>
      <c r="I57" s="13">
        <v>4229</v>
      </c>
      <c r="J57" s="13">
        <v>2443</v>
      </c>
      <c r="K57" s="2">
        <v>4564</v>
      </c>
      <c r="L57" s="2">
        <v>2171</v>
      </c>
      <c r="M57" s="6">
        <v>4120</v>
      </c>
      <c r="N57" s="6">
        <v>2180</v>
      </c>
      <c r="O57" s="6">
        <v>4326</v>
      </c>
      <c r="P57" s="6">
        <v>2056</v>
      </c>
      <c r="Q57" s="20">
        <f t="shared" si="0"/>
        <v>29674</v>
      </c>
      <c r="R57" s="20">
        <f t="shared" si="1"/>
        <v>16205</v>
      </c>
      <c r="S57">
        <f t="shared" si="2"/>
        <v>-29.357658187841928</v>
      </c>
    </row>
    <row r="58" spans="1:19">
      <c r="A58" s="12" t="s">
        <v>56</v>
      </c>
      <c r="B58" s="9"/>
      <c r="C58" s="13">
        <v>17493</v>
      </c>
      <c r="D58" s="13">
        <v>18108</v>
      </c>
      <c r="E58" s="13">
        <v>12615</v>
      </c>
      <c r="F58" s="13">
        <v>15630</v>
      </c>
      <c r="G58" s="13">
        <v>11866</v>
      </c>
      <c r="H58" s="13">
        <v>16960</v>
      </c>
      <c r="I58" s="13">
        <v>14127</v>
      </c>
      <c r="J58" s="13">
        <v>16323</v>
      </c>
      <c r="K58" s="2">
        <v>14799</v>
      </c>
      <c r="L58" s="2">
        <v>14690</v>
      </c>
      <c r="M58" s="6">
        <v>13348</v>
      </c>
      <c r="N58" s="6">
        <v>15285</v>
      </c>
      <c r="O58" s="6">
        <v>14289</v>
      </c>
      <c r="P58" s="6">
        <v>14618</v>
      </c>
      <c r="Q58" s="20">
        <f t="shared" si="0"/>
        <v>98537</v>
      </c>
      <c r="R58" s="20">
        <f t="shared" si="1"/>
        <v>111614</v>
      </c>
      <c r="S58">
        <f t="shared" si="2"/>
        <v>6.2226684622009865</v>
      </c>
    </row>
    <row r="59" spans="1:19">
      <c r="A59" s="12" t="s">
        <v>57</v>
      </c>
      <c r="B59" s="9"/>
      <c r="C59" s="13">
        <v>5909</v>
      </c>
      <c r="D59" s="13">
        <v>4498</v>
      </c>
      <c r="E59" s="13">
        <v>4542</v>
      </c>
      <c r="F59" s="13">
        <v>3484</v>
      </c>
      <c r="G59" s="13">
        <v>4159</v>
      </c>
      <c r="H59" s="13">
        <v>3938</v>
      </c>
      <c r="I59" s="13">
        <v>5154</v>
      </c>
      <c r="J59" s="13">
        <v>3507</v>
      </c>
      <c r="K59" s="2">
        <v>5185</v>
      </c>
      <c r="L59" s="2">
        <v>3503</v>
      </c>
      <c r="M59" s="6">
        <v>4735</v>
      </c>
      <c r="N59" s="6">
        <v>3734</v>
      </c>
      <c r="O59" s="6">
        <v>4949</v>
      </c>
      <c r="P59" s="6">
        <v>3597</v>
      </c>
      <c r="Q59" s="20">
        <f t="shared" si="0"/>
        <v>34633</v>
      </c>
      <c r="R59" s="20">
        <f t="shared" si="1"/>
        <v>26261</v>
      </c>
      <c r="S59">
        <f t="shared" si="2"/>
        <v>-13.748480966926135</v>
      </c>
    </row>
    <row r="60" spans="1:19">
      <c r="A60" s="12" t="s">
        <v>58</v>
      </c>
      <c r="B60" s="9"/>
      <c r="C60" s="13">
        <v>15173</v>
      </c>
      <c r="D60" s="13">
        <v>7131</v>
      </c>
      <c r="E60" s="13">
        <v>11478</v>
      </c>
      <c r="F60" s="13">
        <v>6121</v>
      </c>
      <c r="G60" s="13">
        <v>10438</v>
      </c>
      <c r="H60" s="13">
        <v>7414</v>
      </c>
      <c r="I60" s="13">
        <v>12794</v>
      </c>
      <c r="J60" s="13">
        <v>6114</v>
      </c>
      <c r="K60" s="2">
        <v>12769</v>
      </c>
      <c r="L60" s="2">
        <v>6068</v>
      </c>
      <c r="M60" s="6">
        <v>11875</v>
      </c>
      <c r="N60" s="6">
        <v>5853</v>
      </c>
      <c r="O60" s="6">
        <v>12415</v>
      </c>
      <c r="P60" s="6">
        <v>5495</v>
      </c>
      <c r="Q60" s="20">
        <f t="shared" si="0"/>
        <v>86942</v>
      </c>
      <c r="R60" s="20">
        <f t="shared" si="1"/>
        <v>44196</v>
      </c>
      <c r="S60">
        <f t="shared" si="2"/>
        <v>-32.596196373286155</v>
      </c>
    </row>
    <row r="61" spans="1:19">
      <c r="A61" s="12" t="s">
        <v>59</v>
      </c>
      <c r="B61" s="9"/>
      <c r="C61" s="13">
        <v>37609</v>
      </c>
      <c r="D61" s="13">
        <v>27101</v>
      </c>
      <c r="E61" s="13">
        <v>31520</v>
      </c>
      <c r="F61" s="13">
        <v>20801</v>
      </c>
      <c r="G61" s="13">
        <v>28667</v>
      </c>
      <c r="H61" s="13">
        <v>24183</v>
      </c>
      <c r="I61" s="13">
        <v>35146</v>
      </c>
      <c r="J61" s="13">
        <v>22441</v>
      </c>
      <c r="K61" s="2">
        <v>32514</v>
      </c>
      <c r="L61" s="2">
        <v>23000</v>
      </c>
      <c r="M61" s="6">
        <v>30679</v>
      </c>
      <c r="N61" s="6">
        <v>22325</v>
      </c>
      <c r="O61" s="6">
        <v>32058</v>
      </c>
      <c r="P61" s="6">
        <v>21350</v>
      </c>
      <c r="Q61" s="20">
        <f t="shared" si="0"/>
        <v>228193</v>
      </c>
      <c r="R61" s="20">
        <f t="shared" si="1"/>
        <v>161201</v>
      </c>
      <c r="S61">
        <f t="shared" si="2"/>
        <v>-17.20416852853408</v>
      </c>
    </row>
    <row r="62" spans="1:19">
      <c r="A62" s="12" t="s">
        <v>60</v>
      </c>
      <c r="B62" s="9"/>
      <c r="C62" s="13">
        <v>32199</v>
      </c>
      <c r="D62" s="13">
        <v>23190</v>
      </c>
      <c r="E62" s="13">
        <v>22108</v>
      </c>
      <c r="F62" s="13">
        <v>16690</v>
      </c>
      <c r="G62" s="13">
        <v>21069</v>
      </c>
      <c r="H62" s="13">
        <v>18765</v>
      </c>
      <c r="I62" s="13">
        <v>27406</v>
      </c>
      <c r="J62" s="13">
        <v>17713</v>
      </c>
      <c r="K62" s="2">
        <v>26222</v>
      </c>
      <c r="L62" s="2">
        <v>17482</v>
      </c>
      <c r="M62" s="6">
        <v>24968</v>
      </c>
      <c r="N62" s="6">
        <v>18516</v>
      </c>
      <c r="O62" s="6">
        <v>26143</v>
      </c>
      <c r="P62" s="6">
        <v>17827</v>
      </c>
      <c r="Q62" s="20">
        <f t="shared" si="0"/>
        <v>180115</v>
      </c>
      <c r="R62" s="20">
        <f t="shared" si="1"/>
        <v>130183</v>
      </c>
      <c r="S62">
        <f t="shared" si="2"/>
        <v>-16.091628047876561</v>
      </c>
    </row>
    <row r="63" spans="1:19">
      <c r="A63" s="12" t="s">
        <v>61</v>
      </c>
      <c r="B63" s="9"/>
      <c r="C63" s="13">
        <v>7657</v>
      </c>
      <c r="D63" s="13">
        <v>2693</v>
      </c>
      <c r="E63" s="13">
        <v>5690</v>
      </c>
      <c r="F63" s="13">
        <v>2269</v>
      </c>
      <c r="G63" s="13">
        <v>5005</v>
      </c>
      <c r="H63" s="13">
        <v>3028</v>
      </c>
      <c r="I63" s="13">
        <v>6177</v>
      </c>
      <c r="J63" s="13">
        <v>2828</v>
      </c>
      <c r="K63" s="2">
        <v>6579</v>
      </c>
      <c r="L63" s="2">
        <v>2393</v>
      </c>
      <c r="M63" s="6">
        <v>6296</v>
      </c>
      <c r="N63" s="6">
        <v>2262</v>
      </c>
      <c r="O63" s="6">
        <v>6527</v>
      </c>
      <c r="P63" s="6">
        <v>2130</v>
      </c>
      <c r="Q63" s="20">
        <f t="shared" si="0"/>
        <v>43931</v>
      </c>
      <c r="R63" s="20">
        <f t="shared" si="1"/>
        <v>17603</v>
      </c>
      <c r="S63">
        <f t="shared" si="2"/>
        <v>-42.786101992394457</v>
      </c>
    </row>
    <row r="64" spans="1:19">
      <c r="A64" s="12" t="s">
        <v>62</v>
      </c>
      <c r="B64" s="9"/>
      <c r="C64" s="13">
        <v>8833</v>
      </c>
      <c r="D64" s="13">
        <v>6285</v>
      </c>
      <c r="E64" s="13">
        <v>6623</v>
      </c>
      <c r="F64" s="13">
        <v>5393</v>
      </c>
      <c r="G64" s="13">
        <v>5633</v>
      </c>
      <c r="H64" s="13">
        <v>6526</v>
      </c>
      <c r="I64" s="13">
        <v>7081</v>
      </c>
      <c r="J64" s="13">
        <v>5963</v>
      </c>
      <c r="K64" s="2">
        <v>7366</v>
      </c>
      <c r="L64" s="2">
        <v>5636</v>
      </c>
      <c r="M64" s="6">
        <v>6813</v>
      </c>
      <c r="N64" s="6">
        <v>5281</v>
      </c>
      <c r="O64" s="6">
        <v>7322</v>
      </c>
      <c r="P64" s="6">
        <v>4920</v>
      </c>
      <c r="Q64" s="20">
        <f t="shared" si="0"/>
        <v>49671</v>
      </c>
      <c r="R64" s="20">
        <f t="shared" si="1"/>
        <v>40004</v>
      </c>
      <c r="S64">
        <f t="shared" si="2"/>
        <v>-10.780039029829942</v>
      </c>
    </row>
    <row r="65" spans="1:19">
      <c r="A65" s="12" t="s">
        <v>63</v>
      </c>
      <c r="B65" s="9"/>
      <c r="C65" s="13">
        <v>8218</v>
      </c>
      <c r="D65" s="13">
        <v>7457</v>
      </c>
      <c r="E65" s="13">
        <v>6276</v>
      </c>
      <c r="F65" s="13">
        <v>6550</v>
      </c>
      <c r="G65" s="13">
        <v>5459</v>
      </c>
      <c r="H65" s="13">
        <v>7495</v>
      </c>
      <c r="I65" s="13">
        <v>6712</v>
      </c>
      <c r="J65" s="13">
        <v>6887</v>
      </c>
      <c r="K65" s="2">
        <v>7004</v>
      </c>
      <c r="L65" s="2">
        <v>6371</v>
      </c>
      <c r="M65" s="6">
        <v>6409</v>
      </c>
      <c r="N65" s="6">
        <v>6597</v>
      </c>
      <c r="O65" s="6">
        <v>6950</v>
      </c>
      <c r="P65" s="6">
        <v>6206</v>
      </c>
      <c r="Q65" s="20">
        <f t="shared" si="0"/>
        <v>47028</v>
      </c>
      <c r="R65" s="20">
        <f t="shared" si="1"/>
        <v>47563</v>
      </c>
      <c r="S65">
        <f t="shared" si="2"/>
        <v>0.56559292110243131</v>
      </c>
    </row>
    <row r="66" spans="1:19">
      <c r="A66" s="12" t="s">
        <v>64</v>
      </c>
      <c r="B66" s="9"/>
      <c r="C66" s="13">
        <v>9261</v>
      </c>
      <c r="D66" s="13">
        <v>5903</v>
      </c>
      <c r="E66" s="13">
        <v>7814</v>
      </c>
      <c r="F66" s="13">
        <v>4510</v>
      </c>
      <c r="G66" s="13">
        <v>7166</v>
      </c>
      <c r="H66" s="13">
        <v>5308</v>
      </c>
      <c r="I66" s="13">
        <v>8247</v>
      </c>
      <c r="J66" s="13">
        <v>4820</v>
      </c>
      <c r="K66" s="2">
        <v>8166</v>
      </c>
      <c r="L66" s="2">
        <v>4770</v>
      </c>
      <c r="M66" s="6">
        <v>7983</v>
      </c>
      <c r="N66" s="6">
        <v>5088</v>
      </c>
      <c r="O66" s="6">
        <v>8350</v>
      </c>
      <c r="P66" s="6">
        <v>4803</v>
      </c>
      <c r="Q66" s="20">
        <f t="shared" si="0"/>
        <v>56987</v>
      </c>
      <c r="R66" s="20">
        <f t="shared" si="1"/>
        <v>35202</v>
      </c>
      <c r="S66">
        <f t="shared" si="2"/>
        <v>-23.630801939493868</v>
      </c>
    </row>
    <row r="67" spans="1:19">
      <c r="A67" s="12" t="s">
        <v>65</v>
      </c>
      <c r="B67" s="9"/>
      <c r="C67" s="13">
        <v>33851</v>
      </c>
      <c r="D67" s="13">
        <v>22789</v>
      </c>
      <c r="E67" s="13">
        <v>27088</v>
      </c>
      <c r="F67" s="13">
        <v>17394</v>
      </c>
      <c r="G67" s="13">
        <v>24844</v>
      </c>
      <c r="H67" s="13">
        <v>20299</v>
      </c>
      <c r="I67" s="13">
        <v>30786</v>
      </c>
      <c r="J67" s="13">
        <v>18358</v>
      </c>
      <c r="K67" s="2">
        <v>28863</v>
      </c>
      <c r="L67" s="2">
        <v>18710</v>
      </c>
      <c r="M67" s="6">
        <v>26700</v>
      </c>
      <c r="N67" s="6">
        <v>18569</v>
      </c>
      <c r="O67" s="6">
        <v>27995</v>
      </c>
      <c r="P67" s="6">
        <v>17824</v>
      </c>
      <c r="Q67" s="20">
        <f t="shared" si="0"/>
        <v>200127</v>
      </c>
      <c r="R67" s="20">
        <f t="shared" si="1"/>
        <v>133943</v>
      </c>
      <c r="S67">
        <f t="shared" si="2"/>
        <v>-19.811416768940642</v>
      </c>
    </row>
    <row r="68" spans="1:19">
      <c r="A68" s="12" t="s">
        <v>66</v>
      </c>
      <c r="B68" s="9"/>
      <c r="C68" s="13">
        <v>6334</v>
      </c>
      <c r="D68" s="13">
        <v>3867</v>
      </c>
      <c r="E68" s="13">
        <v>4461</v>
      </c>
      <c r="F68" s="13">
        <v>3292</v>
      </c>
      <c r="G68" s="13">
        <v>4190</v>
      </c>
      <c r="H68" s="13">
        <v>3664</v>
      </c>
      <c r="I68" s="13">
        <v>5250</v>
      </c>
      <c r="J68" s="13">
        <v>3508</v>
      </c>
      <c r="K68" s="2">
        <v>5436</v>
      </c>
      <c r="L68" s="2">
        <v>3282</v>
      </c>
      <c r="M68" s="6">
        <v>5032</v>
      </c>
      <c r="N68" s="6">
        <v>3198</v>
      </c>
      <c r="O68" s="6">
        <v>5277</v>
      </c>
      <c r="P68" s="6">
        <v>3074</v>
      </c>
      <c r="Q68" s="20">
        <f t="shared" ref="Q68:Q74" si="3">(C68+E68+G68+I68+K68+M68+O68)</f>
        <v>35980</v>
      </c>
      <c r="R68" s="20">
        <f t="shared" ref="R68:R74" si="4">(D68+F68+H68+J68+L68+N68+P68)</f>
        <v>23885</v>
      </c>
      <c r="S68">
        <f t="shared" ref="S68:S74" si="5">((R68/(Q68+R68))-(Q68/(Q68+R68)))*100</f>
        <v>-20.20379186502965</v>
      </c>
    </row>
    <row r="69" spans="1:19">
      <c r="A69" s="12" t="s">
        <v>67</v>
      </c>
      <c r="B69" s="9"/>
      <c r="C69" s="13">
        <v>60237</v>
      </c>
      <c r="D69" s="13">
        <v>26650</v>
      </c>
      <c r="E69" s="13">
        <v>50958</v>
      </c>
      <c r="F69" s="13">
        <v>18703</v>
      </c>
      <c r="G69" s="13">
        <v>47102</v>
      </c>
      <c r="H69" s="13">
        <v>23072</v>
      </c>
      <c r="I69" s="13">
        <v>55961</v>
      </c>
      <c r="J69" s="13">
        <v>19831</v>
      </c>
      <c r="K69" s="2">
        <v>51740</v>
      </c>
      <c r="L69" s="2">
        <v>20852</v>
      </c>
      <c r="M69" s="6">
        <v>50749</v>
      </c>
      <c r="N69" s="6">
        <v>22698</v>
      </c>
      <c r="O69" s="6">
        <v>52401</v>
      </c>
      <c r="P69" s="6">
        <v>21566</v>
      </c>
      <c r="Q69" s="20">
        <f t="shared" si="3"/>
        <v>369148</v>
      </c>
      <c r="R69" s="20">
        <f t="shared" si="4"/>
        <v>153372</v>
      </c>
      <c r="S69">
        <f t="shared" si="5"/>
        <v>-41.295261425399985</v>
      </c>
    </row>
    <row r="70" spans="1:19">
      <c r="A70" s="12" t="s">
        <v>68</v>
      </c>
      <c r="B70" s="9"/>
      <c r="C70" s="13">
        <v>159649</v>
      </c>
      <c r="D70" s="13">
        <v>103906</v>
      </c>
      <c r="E70" s="13">
        <v>146699</v>
      </c>
      <c r="F70" s="13">
        <v>72131</v>
      </c>
      <c r="G70" s="13">
        <v>136190</v>
      </c>
      <c r="H70" s="13">
        <v>84147</v>
      </c>
      <c r="I70" s="13">
        <v>161351</v>
      </c>
      <c r="J70" s="13">
        <v>71779</v>
      </c>
      <c r="K70" s="2">
        <v>142543</v>
      </c>
      <c r="L70" s="2">
        <v>79224</v>
      </c>
      <c r="M70" s="6">
        <v>134212</v>
      </c>
      <c r="N70" s="6">
        <v>88564</v>
      </c>
      <c r="O70" s="6">
        <v>140156</v>
      </c>
      <c r="P70" s="6">
        <v>83408</v>
      </c>
      <c r="Q70" s="20">
        <f t="shared" si="3"/>
        <v>1020800</v>
      </c>
      <c r="R70" s="20">
        <f t="shared" si="4"/>
        <v>583159</v>
      </c>
      <c r="S70">
        <f t="shared" si="5"/>
        <v>-27.285049056740228</v>
      </c>
    </row>
    <row r="71" spans="1:19">
      <c r="A71" s="12" t="s">
        <v>69</v>
      </c>
      <c r="B71" s="9"/>
      <c r="C71" s="13">
        <v>18952</v>
      </c>
      <c r="D71" s="13">
        <v>9703</v>
      </c>
      <c r="E71" s="13">
        <v>13909</v>
      </c>
      <c r="F71" s="13">
        <v>8143</v>
      </c>
      <c r="G71" s="13">
        <v>12792</v>
      </c>
      <c r="H71" s="13">
        <v>9509</v>
      </c>
      <c r="I71" s="13">
        <v>16208</v>
      </c>
      <c r="J71" s="13">
        <v>8514</v>
      </c>
      <c r="K71" s="2">
        <v>16209</v>
      </c>
      <c r="L71" s="2">
        <v>8451</v>
      </c>
      <c r="M71" s="6">
        <v>14939</v>
      </c>
      <c r="N71" s="6">
        <v>7990</v>
      </c>
      <c r="O71" s="6">
        <v>15525</v>
      </c>
      <c r="P71" s="6">
        <v>7653</v>
      </c>
      <c r="Q71" s="20">
        <f t="shared" si="3"/>
        <v>108534</v>
      </c>
      <c r="R71" s="20">
        <f t="shared" si="4"/>
        <v>59963</v>
      </c>
      <c r="S71">
        <f t="shared" si="5"/>
        <v>-28.826032510964584</v>
      </c>
    </row>
    <row r="72" spans="1:19">
      <c r="A72" s="12" t="s">
        <v>70</v>
      </c>
      <c r="B72" s="9"/>
      <c r="C72" s="13">
        <v>9016</v>
      </c>
      <c r="D72" s="13">
        <v>4388</v>
      </c>
      <c r="E72" s="13">
        <v>6719</v>
      </c>
      <c r="F72" s="13">
        <v>3742</v>
      </c>
      <c r="G72" s="13">
        <v>6106</v>
      </c>
      <c r="H72" s="13">
        <v>4434</v>
      </c>
      <c r="I72" s="13">
        <v>7579</v>
      </c>
      <c r="J72" s="13">
        <v>3834</v>
      </c>
      <c r="K72" s="2">
        <v>7667</v>
      </c>
      <c r="L72" s="2">
        <v>3791</v>
      </c>
      <c r="M72" s="6">
        <v>7459</v>
      </c>
      <c r="N72" s="6">
        <v>3766</v>
      </c>
      <c r="O72" s="6">
        <v>7765</v>
      </c>
      <c r="P72" s="6">
        <v>3567</v>
      </c>
      <c r="Q72" s="20">
        <f t="shared" si="3"/>
        <v>52311</v>
      </c>
      <c r="R72" s="20">
        <f t="shared" si="4"/>
        <v>27522</v>
      </c>
      <c r="S72">
        <f t="shared" si="5"/>
        <v>-31.051069106760366</v>
      </c>
    </row>
    <row r="73" spans="1:19">
      <c r="A73" s="12" t="s">
        <v>71</v>
      </c>
      <c r="B73" s="9"/>
      <c r="C73" s="13">
        <v>47796</v>
      </c>
      <c r="D73" s="13">
        <v>44060</v>
      </c>
      <c r="E73" s="13">
        <v>38368</v>
      </c>
      <c r="F73" s="13">
        <v>35610</v>
      </c>
      <c r="G73" s="13">
        <v>35282</v>
      </c>
      <c r="H73" s="13">
        <v>40185</v>
      </c>
      <c r="I73" s="13">
        <v>46843</v>
      </c>
      <c r="J73" s="13">
        <v>36077</v>
      </c>
      <c r="K73" s="2">
        <v>43445</v>
      </c>
      <c r="L73" s="2">
        <v>37047</v>
      </c>
      <c r="M73" s="6">
        <v>37242</v>
      </c>
      <c r="N73" s="6">
        <v>36512</v>
      </c>
      <c r="O73" s="6">
        <v>39372</v>
      </c>
      <c r="P73" s="6">
        <v>34860</v>
      </c>
      <c r="Q73" s="20">
        <f t="shared" si="3"/>
        <v>288348</v>
      </c>
      <c r="R73" s="20">
        <f t="shared" si="4"/>
        <v>264351</v>
      </c>
      <c r="S73">
        <f t="shared" si="5"/>
        <v>-4.341784587994546</v>
      </c>
    </row>
    <row r="74" spans="1:19">
      <c r="A74" s="12" t="s">
        <v>72</v>
      </c>
      <c r="B74" s="9"/>
      <c r="C74" s="13">
        <v>24308</v>
      </c>
      <c r="D74" s="13">
        <v>16365</v>
      </c>
      <c r="E74" s="13">
        <v>18871</v>
      </c>
      <c r="F74" s="13">
        <v>13638</v>
      </c>
      <c r="G74" s="13">
        <v>16899</v>
      </c>
      <c r="H74" s="13">
        <v>15992</v>
      </c>
      <c r="I74" s="13">
        <v>20925</v>
      </c>
      <c r="J74" s="13">
        <v>15175</v>
      </c>
      <c r="K74" s="2">
        <v>21498</v>
      </c>
      <c r="L74" s="2">
        <v>14225</v>
      </c>
      <c r="M74" s="6">
        <v>18865</v>
      </c>
      <c r="N74" s="6">
        <v>13624</v>
      </c>
      <c r="O74" s="6">
        <v>20004</v>
      </c>
      <c r="P74" s="6">
        <v>12925</v>
      </c>
      <c r="Q74" s="20">
        <f t="shared" si="3"/>
        <v>141370</v>
      </c>
      <c r="R74" s="20">
        <f t="shared" si="4"/>
        <v>101944</v>
      </c>
      <c r="S74">
        <f t="shared" si="5"/>
        <v>-16.203753174909785</v>
      </c>
    </row>
    <row r="75" spans="1:19">
      <c r="A75" s="14" t="s">
        <v>73</v>
      </c>
      <c r="B75" s="9"/>
      <c r="C75" s="15">
        <v>1610065</v>
      </c>
      <c r="D75" s="15">
        <v>1630673</v>
      </c>
      <c r="E75" s="15">
        <v>1295080</v>
      </c>
      <c r="F75" s="15">
        <v>1324307</v>
      </c>
      <c r="G75" s="15">
        <v>1184885</v>
      </c>
      <c r="H75" s="15">
        <v>1472914</v>
      </c>
      <c r="I75" s="15">
        <v>1479471</v>
      </c>
      <c r="J75" s="15">
        <v>1380335</v>
      </c>
      <c r="K75" s="4">
        <v>1405284</v>
      </c>
      <c r="L75" s="4">
        <v>1382536</v>
      </c>
      <c r="M75" s="7">
        <v>1268535</v>
      </c>
      <c r="N75" s="7">
        <v>1358774</v>
      </c>
      <c r="O75" s="7">
        <v>1337185</v>
      </c>
      <c r="P75" s="7">
        <v>1310467</v>
      </c>
    </row>
  </sheetData>
  <mergeCells count="74">
    <mergeCell ref="A73:B73"/>
    <mergeCell ref="A74:B74"/>
    <mergeCell ref="A75:B75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19:B19"/>
    <mergeCell ref="A20:B20"/>
    <mergeCell ref="A21:B21"/>
    <mergeCell ref="A22:B22"/>
    <mergeCell ref="A23:B23"/>
    <mergeCell ref="A24:B24"/>
    <mergeCell ref="A13:B13"/>
    <mergeCell ref="A14:B14"/>
    <mergeCell ref="A15:B15"/>
    <mergeCell ref="A16:B16"/>
    <mergeCell ref="A17:B17"/>
    <mergeCell ref="A18:B18"/>
    <mergeCell ref="A7:B7"/>
    <mergeCell ref="A8:B8"/>
    <mergeCell ref="A9:B9"/>
    <mergeCell ref="A10:B10"/>
    <mergeCell ref="A11:B11"/>
    <mergeCell ref="A12:B12"/>
    <mergeCell ref="A1:B2"/>
    <mergeCell ref="A3:B3"/>
    <mergeCell ref="A4:B4"/>
    <mergeCell ref="A5:B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County Lean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2022-12-13T03:10:50Z</dcterms:created>
  <dcterms:modified xsi:type="dcterms:W3CDTF">2022-12-19T22:20:37Z</dcterms:modified>
</cp:coreProperties>
</file>